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tabRatio="599" activeTab="0"/>
  </bookViews>
  <sheets>
    <sheet name="prop 1" sheetId="1" r:id="rId1"/>
    <sheet name="presvp" sheetId="2" r:id="rId2"/>
    <sheet name="us senator" sheetId="3" r:id="rId3"/>
    <sheet name="st sum crt" sheetId="4" r:id="rId4"/>
    <sheet name="congress" sheetId="5" r:id="rId5"/>
    <sheet name="state senator" sheetId="6" r:id="rId6"/>
    <sheet name="assembly 150th" sheetId="7" r:id="rId7"/>
    <sheet name="assembly 149th" sheetId="8" r:id="rId8"/>
    <sheet name="Town of Dunkirk" sheetId="9" r:id="rId9"/>
    <sheet name="Town of Mina" sheetId="10" r:id="rId10"/>
    <sheet name="Town of Poland" sheetId="11" r:id="rId11"/>
    <sheet name="Town of Sherman" sheetId="12" r:id="rId12"/>
    <sheet name="Town of Stockton" sheetId="13" r:id="rId13"/>
    <sheet name="Town of Villenova" sheetId="14" r:id="rId14"/>
    <sheet name="Town of Westfield" sheetId="15" r:id="rId15"/>
  </sheets>
  <definedNames/>
  <calcPr fullCalcOnLoad="1"/>
</workbook>
</file>

<file path=xl/sharedStrings.xml><?xml version="1.0" encoding="utf-8"?>
<sst xmlns="http://schemas.openxmlformats.org/spreadsheetml/2006/main" count="1987" uniqueCount="298">
  <si>
    <t>total vote</t>
  </si>
  <si>
    <t>Arkwright</t>
  </si>
  <si>
    <t xml:space="preserve">          Town Total</t>
  </si>
  <si>
    <t>Busti E.D. 1</t>
  </si>
  <si>
    <t>Busti E.D. 2</t>
  </si>
  <si>
    <t>Busti E.D. 3</t>
  </si>
  <si>
    <t>Busti E.D. 4</t>
  </si>
  <si>
    <t>Busti E.D. 5</t>
  </si>
  <si>
    <t>Busti E.D. 6</t>
  </si>
  <si>
    <t>Busti E.D. 7</t>
  </si>
  <si>
    <t>Busti E.D. 8</t>
  </si>
  <si>
    <t>Carroll E.D. 1</t>
  </si>
  <si>
    <t>Carroll E.D. 2</t>
  </si>
  <si>
    <t>Charlotte E.D. 1</t>
  </si>
  <si>
    <t>Charlotte E.D. 2</t>
  </si>
  <si>
    <t>Chautauqua E.D. 1</t>
  </si>
  <si>
    <t>Chautauqua E.D. 2</t>
  </si>
  <si>
    <t>Chautauqua E.D. 3</t>
  </si>
  <si>
    <t>Chautauqua E.D. 4</t>
  </si>
  <si>
    <t>Chautauqua E.D. 5</t>
  </si>
  <si>
    <t xml:space="preserve">         Town Total</t>
  </si>
  <si>
    <t>Cherry Creek</t>
  </si>
  <si>
    <t>Clymer E.D. 1</t>
  </si>
  <si>
    <t>Clymer E.D. 2</t>
  </si>
  <si>
    <t>Dunkirk E.D. 1</t>
  </si>
  <si>
    <t>Dunkirk E.D. 2</t>
  </si>
  <si>
    <t>City of Dunkirk</t>
  </si>
  <si>
    <t>Ward 1 E.D. 1</t>
  </si>
  <si>
    <t>Ward 1 E.D. 2</t>
  </si>
  <si>
    <t>Ward 1 E.D. 3</t>
  </si>
  <si>
    <t>Ward 1 E.D. 4</t>
  </si>
  <si>
    <t xml:space="preserve">       Ward 1 Total</t>
  </si>
  <si>
    <t>Ward 2 E.D. 1</t>
  </si>
  <si>
    <t>Ward 2 E.D. 2</t>
  </si>
  <si>
    <t>Ward 2 E.D. 3</t>
  </si>
  <si>
    <t>Ward 2 E.D. 4</t>
  </si>
  <si>
    <t xml:space="preserve">       Ward 2 Total</t>
  </si>
  <si>
    <t>Ward 3 E.D. 1</t>
  </si>
  <si>
    <t>Ward 3 E.D. 2</t>
  </si>
  <si>
    <t>Ward 3 E.D. 3</t>
  </si>
  <si>
    <t>Ward 3 E.D. 4</t>
  </si>
  <si>
    <t xml:space="preserve">       Ward 3 Total</t>
  </si>
  <si>
    <t>Ward 4 E.D. 1</t>
  </si>
  <si>
    <t>Ward 4 E.D. 2</t>
  </si>
  <si>
    <t>Ward 4 E.D. 3</t>
  </si>
  <si>
    <t>Ward 4 E.D. 4</t>
  </si>
  <si>
    <t xml:space="preserve">       Ward 4 Total</t>
  </si>
  <si>
    <t xml:space="preserve">              City Total</t>
  </si>
  <si>
    <t>Ellery E.D. 1</t>
  </si>
  <si>
    <t>Ellery E.D. 2</t>
  </si>
  <si>
    <t>Ellery E.D. 3</t>
  </si>
  <si>
    <t>Ellery E.D. 4</t>
  </si>
  <si>
    <t>Ellery E.D. 5</t>
  </si>
  <si>
    <t>Town of Ellicott</t>
  </si>
  <si>
    <t xml:space="preserve">           Town Total</t>
  </si>
  <si>
    <t>Ellington</t>
  </si>
  <si>
    <t>French Creek</t>
  </si>
  <si>
    <t>Gerry E.D. 1</t>
  </si>
  <si>
    <t>Gerry E.D. 2</t>
  </si>
  <si>
    <t>Hanover E.D. 1</t>
  </si>
  <si>
    <t>Hanover E.D. 2</t>
  </si>
  <si>
    <t>Hanover E.D. 3</t>
  </si>
  <si>
    <t>Hanover E.D. 4</t>
  </si>
  <si>
    <t>Hanover E.D. 5</t>
  </si>
  <si>
    <t>Hanover E.D. 6</t>
  </si>
  <si>
    <t>Hanover E.D. 7</t>
  </si>
  <si>
    <t>Hanover E.D. 8</t>
  </si>
  <si>
    <t xml:space="preserve">     Town Total</t>
  </si>
  <si>
    <t>Harmony E.D. 1</t>
  </si>
  <si>
    <t>Harmony E.D. 2</t>
  </si>
  <si>
    <t>City of Jamestown</t>
  </si>
  <si>
    <t>Ward 1 E.D. 5</t>
  </si>
  <si>
    <t>Ward 2 E.D. 5</t>
  </si>
  <si>
    <t>Ward 3 E.D. 5</t>
  </si>
  <si>
    <t>Ward 4 E.D. 5</t>
  </si>
  <si>
    <t>Ward 5 E.D. 2</t>
  </si>
  <si>
    <t>Ward 5 E.D. 3</t>
  </si>
  <si>
    <t>Ward 5 E.D. 4</t>
  </si>
  <si>
    <t>Ward 5 E.D. 5</t>
  </si>
  <si>
    <t xml:space="preserve">       Ward 5 Total</t>
  </si>
  <si>
    <t>Ward 6 E.D. 1</t>
  </si>
  <si>
    <t>Ward 6 E.D. 2</t>
  </si>
  <si>
    <t>Ward 6 E.D. 3</t>
  </si>
  <si>
    <t>Ward 6 E.D. 4</t>
  </si>
  <si>
    <t>Ward 6 E.D. 5</t>
  </si>
  <si>
    <t xml:space="preserve">       Ward 6 Total</t>
  </si>
  <si>
    <t xml:space="preserve">             City Total</t>
  </si>
  <si>
    <t>Kiantone E.D. 1</t>
  </si>
  <si>
    <t>Kiantone E.D. 2</t>
  </si>
  <si>
    <t>Mina</t>
  </si>
  <si>
    <t>North Harmony E.D. 1</t>
  </si>
  <si>
    <t>North Harmony E.D. 2</t>
  </si>
  <si>
    <t>Poland E.D. 1</t>
  </si>
  <si>
    <t>Poland E.D. 2</t>
  </si>
  <si>
    <t>Pomfret E.D. 1</t>
  </si>
  <si>
    <t>Pomfret E.D. 2</t>
  </si>
  <si>
    <t>Pomfret E.D. 3</t>
  </si>
  <si>
    <t>Pomfret E.D. 4</t>
  </si>
  <si>
    <t>Pomfret E.D. 5</t>
  </si>
  <si>
    <t>Pomfret E.D. 6</t>
  </si>
  <si>
    <t>Pomfret E.D. 7</t>
  </si>
  <si>
    <t>Pomfret E.D. 8</t>
  </si>
  <si>
    <t>Pomfret E.D. 9</t>
  </si>
  <si>
    <t>Pomfret E.D. 10</t>
  </si>
  <si>
    <t>Pomfret E.D. 11</t>
  </si>
  <si>
    <t>Portland E.D. 1</t>
  </si>
  <si>
    <t>Portland E.D. 2</t>
  </si>
  <si>
    <t>Portland E.D. 3</t>
  </si>
  <si>
    <t>Ripley E.D. 1</t>
  </si>
  <si>
    <t>Ripley E.D. 2</t>
  </si>
  <si>
    <t>Ripley E.D. 3</t>
  </si>
  <si>
    <t>Sheridan E.D. 1</t>
  </si>
  <si>
    <t>Sheridan E.D. 2</t>
  </si>
  <si>
    <t>Sheridan E.D. 3</t>
  </si>
  <si>
    <t>Sherman</t>
  </si>
  <si>
    <t>Stockton E.D. 1</t>
  </si>
  <si>
    <t>Stockton E.D. 2</t>
  </si>
  <si>
    <t>Stockton E.D. 3</t>
  </si>
  <si>
    <t>Villenova</t>
  </si>
  <si>
    <t>Westfield E.D. 1</t>
  </si>
  <si>
    <t>Westfield E.D. 2</t>
  </si>
  <si>
    <t>Westfield E.D. 3</t>
  </si>
  <si>
    <t>Westfield E.D. 4</t>
  </si>
  <si>
    <t>TOTAL TOWNS</t>
  </si>
  <si>
    <t>TOTAL CITIES</t>
  </si>
  <si>
    <t>TOTAL COUNTY</t>
  </si>
  <si>
    <t>blank/void</t>
  </si>
  <si>
    <t>other</t>
  </si>
  <si>
    <t>VOTE FOR ONE</t>
  </si>
  <si>
    <t>Busti E.D. 9</t>
  </si>
  <si>
    <t>DEM</t>
  </si>
  <si>
    <t>Carroll E.D. 3</t>
  </si>
  <si>
    <t>6B</t>
  </si>
  <si>
    <t>6C</t>
  </si>
  <si>
    <t>6D</t>
  </si>
  <si>
    <t>Ward 5 E.D. 1</t>
  </si>
  <si>
    <t>4A</t>
  </si>
  <si>
    <t>4B</t>
  </si>
  <si>
    <t>4C</t>
  </si>
  <si>
    <t>4D</t>
  </si>
  <si>
    <t>6A</t>
  </si>
  <si>
    <t>9E</t>
  </si>
  <si>
    <t>Town Total</t>
  </si>
  <si>
    <r>
      <t xml:space="preserve">Proposal #1       </t>
    </r>
    <r>
      <rPr>
        <sz val="8"/>
        <rFont val="Arial"/>
        <family val="2"/>
      </rPr>
      <t>TRANSPORTATION INFRASTRUCTURE BOND ACT OF 2000</t>
    </r>
  </si>
  <si>
    <t>VOTES IN FAVOR</t>
  </si>
  <si>
    <t>VOTES AGAINST</t>
  </si>
  <si>
    <t>President and Vice President of the United States</t>
  </si>
  <si>
    <t>George W. Bush             Dick Cheney</t>
  </si>
  <si>
    <t>Al Gore                Joe Lieberman</t>
  </si>
  <si>
    <t>John Hagelin            Nat Goldhaber</t>
  </si>
  <si>
    <t>Patrick Buchanan             Ezola Foster</t>
  </si>
  <si>
    <t>Ralph Nader               Winona LaDuke</t>
  </si>
  <si>
    <t>James E. Harris             Margaret Trowe</t>
  </si>
  <si>
    <t>Harry Browne               Art Olivier</t>
  </si>
  <si>
    <t>Howard Phillips          J. Curtis Frazier</t>
  </si>
  <si>
    <t>United States Senator</t>
  </si>
  <si>
    <t>Hillary         Rodham Clinton</t>
  </si>
  <si>
    <t>Rick              Lazio</t>
  </si>
  <si>
    <t>Jeffrey E. Graham</t>
  </si>
  <si>
    <t>John O.     Adefope</t>
  </si>
  <si>
    <t>Mark J.        Dunau</t>
  </si>
  <si>
    <t>Louis P.        Wein</t>
  </si>
  <si>
    <t>Jacob J.        Perasso</t>
  </si>
  <si>
    <t>4E</t>
  </si>
  <si>
    <t>4F</t>
  </si>
  <si>
    <t>4G</t>
  </si>
  <si>
    <t>4H</t>
  </si>
  <si>
    <t>4I</t>
  </si>
  <si>
    <t>5G</t>
  </si>
  <si>
    <t>5H</t>
  </si>
  <si>
    <t>REP</t>
  </si>
  <si>
    <t>IND</t>
  </si>
  <si>
    <t>CON</t>
  </si>
  <si>
    <t>LIB</t>
  </si>
  <si>
    <t>RTL</t>
  </si>
  <si>
    <t>GRN</t>
  </si>
  <si>
    <t>WF</t>
  </si>
  <si>
    <t>CNST</t>
  </si>
  <si>
    <t>SWP</t>
  </si>
  <si>
    <t>LIBN</t>
  </si>
  <si>
    <t>Justice of the State Supreme Court           8th Judicical District</t>
  </si>
  <si>
    <t>VOTE FOR FOUR</t>
  </si>
  <si>
    <t>6E</t>
  </si>
  <si>
    <t>6F</t>
  </si>
  <si>
    <t>7A</t>
  </si>
  <si>
    <t>7B</t>
  </si>
  <si>
    <t>7C</t>
  </si>
  <si>
    <t>7D</t>
  </si>
  <si>
    <t>7E</t>
  </si>
  <si>
    <t>8A</t>
  </si>
  <si>
    <t>8B</t>
  </si>
  <si>
    <t>8C</t>
  </si>
  <si>
    <t>8D</t>
  </si>
  <si>
    <t>8E</t>
  </si>
  <si>
    <t>8F</t>
  </si>
  <si>
    <t>9A</t>
  </si>
  <si>
    <t>9B</t>
  </si>
  <si>
    <t>9C</t>
  </si>
  <si>
    <t>9D</t>
  </si>
  <si>
    <t>Frederick J. Marshall</t>
  </si>
  <si>
    <t>E. Jeannette Ogden</t>
  </si>
  <si>
    <t>Donna M.      Siwek</t>
  </si>
  <si>
    <t>Paul V.     Crapsi</t>
  </si>
  <si>
    <t>Ralph A.     Boniello, III</t>
  </si>
  <si>
    <t>Joseph S.       Forma</t>
  </si>
  <si>
    <t>John               Clifton</t>
  </si>
  <si>
    <t>Amo               Houghton</t>
  </si>
  <si>
    <t>Kisun J.        Peters</t>
  </si>
  <si>
    <t>10A</t>
  </si>
  <si>
    <t>10B</t>
  </si>
  <si>
    <t>10D</t>
  </si>
  <si>
    <t>Patricia K.     McGee</t>
  </si>
  <si>
    <t>Frank A.     Pagano</t>
  </si>
  <si>
    <t>11A</t>
  </si>
  <si>
    <t>11B</t>
  </si>
  <si>
    <t>11D</t>
  </si>
  <si>
    <t>11G</t>
  </si>
  <si>
    <t>11C</t>
  </si>
  <si>
    <t>11H</t>
  </si>
  <si>
    <t>56th Senatorial District</t>
  </si>
  <si>
    <t>Assembly</t>
  </si>
  <si>
    <t>Randy        Elf</t>
  </si>
  <si>
    <t>William       Parment</t>
  </si>
  <si>
    <t>12A</t>
  </si>
  <si>
    <t>12B</t>
  </si>
  <si>
    <t>12C</t>
  </si>
  <si>
    <t>12D</t>
  </si>
  <si>
    <t>149th District</t>
  </si>
  <si>
    <t>James C.       Gleason, Jr.</t>
  </si>
  <si>
    <t>vote for one</t>
  </si>
  <si>
    <t>BR</t>
  </si>
  <si>
    <t>1A</t>
  </si>
  <si>
    <t>1B</t>
  </si>
  <si>
    <t>1C</t>
  </si>
  <si>
    <t>1D</t>
  </si>
  <si>
    <t>1E</t>
  </si>
  <si>
    <t>1F</t>
  </si>
  <si>
    <t>1G</t>
  </si>
  <si>
    <t>1H</t>
  </si>
  <si>
    <t>2G</t>
  </si>
  <si>
    <t>2H</t>
  </si>
  <si>
    <t>2I</t>
  </si>
  <si>
    <t>1I</t>
  </si>
  <si>
    <t>Paul V.       Crapsi</t>
  </si>
  <si>
    <t xml:space="preserve">          City Total</t>
  </si>
  <si>
    <t xml:space="preserve">        Town Total</t>
  </si>
  <si>
    <t xml:space="preserve">       Town Total</t>
  </si>
  <si>
    <t>town total</t>
  </si>
  <si>
    <t>14B</t>
  </si>
  <si>
    <t>Richard A. Purol*</t>
  </si>
  <si>
    <r>
      <t>Council</t>
    </r>
    <r>
      <rPr>
        <b/>
        <sz val="14"/>
        <rFont val="Arial"/>
        <family val="2"/>
      </rPr>
      <t xml:space="preserve"> (vacancy)</t>
    </r>
  </si>
  <si>
    <t>Town of Dunkirk</t>
  </si>
  <si>
    <t>Town of Mina</t>
  </si>
  <si>
    <t xml:space="preserve">       Total vote</t>
  </si>
  <si>
    <t>vote once</t>
  </si>
  <si>
    <t>Town of Poland</t>
  </si>
  <si>
    <t>Terry L. Walker*</t>
  </si>
  <si>
    <t>13B</t>
  </si>
  <si>
    <t>Town of Sherman</t>
  </si>
  <si>
    <r>
      <t>Library trustee</t>
    </r>
    <r>
      <rPr>
        <b/>
        <sz val="11"/>
        <rFont val="Arial"/>
        <family val="2"/>
      </rPr>
      <t xml:space="preserve">                (6 yr. term)</t>
    </r>
  </si>
  <si>
    <t>14A</t>
  </si>
  <si>
    <t>15A</t>
  </si>
  <si>
    <t>16A</t>
  </si>
  <si>
    <r>
      <t>Library trustee</t>
    </r>
    <r>
      <rPr>
        <b/>
        <sz val="11"/>
        <rFont val="Arial"/>
        <family val="2"/>
      </rPr>
      <t xml:space="preserve">                (5 yr. term)</t>
    </r>
  </si>
  <si>
    <t>Town of Stockton</t>
  </si>
  <si>
    <t>13A</t>
  </si>
  <si>
    <t>13D</t>
  </si>
  <si>
    <t>Allen S.    Chase</t>
  </si>
  <si>
    <t>Town of Westfield</t>
  </si>
  <si>
    <t>Superintendent of Highways       (vacancy)</t>
  </si>
  <si>
    <r>
      <t xml:space="preserve">Town Justice </t>
    </r>
    <r>
      <rPr>
        <b/>
        <sz val="11"/>
        <rFont val="Arial"/>
        <family val="2"/>
      </rPr>
      <t xml:space="preserve">(vacancy)                </t>
    </r>
  </si>
  <si>
    <t>Town of Villenova</t>
  </si>
  <si>
    <t>Howard N.        Crowell</t>
  </si>
  <si>
    <t>Supervisor (vacancy)</t>
  </si>
  <si>
    <t>Wilfred F.           Apps*</t>
  </si>
  <si>
    <r>
      <t xml:space="preserve">Proposal #4                          </t>
    </r>
    <r>
      <rPr>
        <sz val="8"/>
        <rFont val="Arial"/>
        <family val="2"/>
      </rPr>
      <t xml:space="preserve">A question -                              Selling alcoholic beverages not to be consumed on the premises where sold </t>
    </r>
  </si>
  <si>
    <r>
      <t xml:space="preserve">Proposal #5                          </t>
    </r>
    <r>
      <rPr>
        <sz val="8"/>
        <rFont val="Arial"/>
        <family val="2"/>
      </rPr>
      <t>A question -                              Selling alcoholic beverages by hotel keepers only</t>
    </r>
  </si>
  <si>
    <r>
      <t xml:space="preserve">Proposal #6                          </t>
    </r>
    <r>
      <rPr>
        <sz val="8"/>
        <rFont val="Arial"/>
        <family val="2"/>
      </rPr>
      <t>A question -                              Selling alcoholic beverages by summer hotel keepers only</t>
    </r>
  </si>
  <si>
    <t>Harry N.    Hipwell*</t>
  </si>
  <si>
    <t>Thomas A. Price, Jr.*</t>
  </si>
  <si>
    <t>Betty Dewey*</t>
  </si>
  <si>
    <t>Paul Harris*</t>
  </si>
  <si>
    <t>Allen S.      Chase*</t>
  </si>
  <si>
    <t xml:space="preserve">Melvin        Conklin* </t>
  </si>
  <si>
    <t>Dale L.      Abbey*</t>
  </si>
  <si>
    <t>VOTES AGAINST*</t>
  </si>
  <si>
    <r>
      <t xml:space="preserve">Proposal #2                          </t>
    </r>
    <r>
      <rPr>
        <sz val="8"/>
        <rFont val="Arial"/>
        <family val="2"/>
      </rPr>
      <t xml:space="preserve">A question -                              Selling alcoholic beverages to be consumed on the premises where sold.  Section 64 </t>
    </r>
  </si>
  <si>
    <r>
      <t xml:space="preserve">Proposal #3                          </t>
    </r>
    <r>
      <rPr>
        <sz val="8"/>
        <rFont val="Arial"/>
        <family val="2"/>
      </rPr>
      <t>A question -                              Selling alcoholic beverages to be consumed on the premises where sold. Section 64A</t>
    </r>
  </si>
  <si>
    <t>Catharine M.            Young</t>
  </si>
  <si>
    <t>Shelia A.     DiTullio</t>
  </si>
  <si>
    <t xml:space="preserve"> </t>
  </si>
  <si>
    <t xml:space="preserve">31st Congressional District </t>
  </si>
  <si>
    <t xml:space="preserve">150th Assembly District </t>
  </si>
  <si>
    <t xml:space="preserve">149th Assembly District </t>
  </si>
  <si>
    <t>William        Parment*</t>
  </si>
  <si>
    <t>*Elected</t>
  </si>
  <si>
    <t>Catharine M.Young</t>
  </si>
  <si>
    <t xml:space="preserve">56th Senatorial District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</si>
</sst>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2"/>
      <name val="Arial"/>
      <family val="0"/>
    </font>
    <font>
      <sz val="9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textRotation="90" wrapText="1"/>
    </xf>
    <xf numFmtId="0" fontId="0" fillId="0" borderId="16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15" fillId="0" borderId="17" xfId="0" applyFont="1" applyBorder="1" applyAlignment="1">
      <alignment horizontal="left" wrapText="1"/>
    </xf>
    <xf numFmtId="0" fontId="0" fillId="0" borderId="0" xfId="0" applyAlignment="1">
      <alignment horizontal="center" textRotation="90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12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7" fillId="0" borderId="24" xfId="0" applyFont="1" applyBorder="1" applyAlignment="1">
      <alignment wrapText="1"/>
    </xf>
    <xf numFmtId="0" fontId="0" fillId="0" borderId="14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25" xfId="0" applyBorder="1" applyAlignment="1">
      <alignment horizontal="center" textRotation="90" wrapText="1"/>
    </xf>
    <xf numFmtId="0" fontId="0" fillId="0" borderId="24" xfId="0" applyBorder="1" applyAlignment="1">
      <alignment wrapText="1"/>
    </xf>
    <xf numFmtId="0" fontId="0" fillId="0" borderId="17" xfId="0" applyBorder="1" applyAlignment="1">
      <alignment wrapText="1"/>
    </xf>
    <xf numFmtId="0" fontId="18" fillId="0" borderId="24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9" fillId="0" borderId="24" xfId="0" applyFont="1" applyBorder="1" applyAlignment="1">
      <alignment wrapText="1"/>
    </xf>
    <xf numFmtId="0" fontId="16" fillId="0" borderId="24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textRotation="90" wrapText="1"/>
    </xf>
    <xf numFmtId="0" fontId="1" fillId="0" borderId="21" xfId="0" applyFont="1" applyBorder="1" applyAlignment="1">
      <alignment/>
    </xf>
    <xf numFmtId="0" fontId="0" fillId="0" borderId="12" xfId="0" applyFont="1" applyBorder="1" applyAlignment="1">
      <alignment horizontal="center" textRotation="90" wrapText="1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 textRotation="90" wrapText="1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textRotation="90"/>
    </xf>
    <xf numFmtId="0" fontId="9" fillId="0" borderId="10" xfId="0" applyFont="1" applyBorder="1" applyAlignment="1">
      <alignment textRotation="90" wrapText="1"/>
    </xf>
    <xf numFmtId="0" fontId="1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 textRotation="90"/>
    </xf>
    <xf numFmtId="0" fontId="11" fillId="0" borderId="10" xfId="0" applyFont="1" applyBorder="1" applyAlignment="1">
      <alignment horizontal="center" textRotation="90" wrapText="1"/>
    </xf>
    <xf numFmtId="0" fontId="13" fillId="0" borderId="10" xfId="0" applyFont="1" applyBorder="1" applyAlignment="1">
      <alignment horizontal="left" wrapText="1"/>
    </xf>
    <xf numFmtId="0" fontId="0" fillId="0" borderId="29" xfId="0" applyBorder="1" applyAlignment="1">
      <alignment horizontal="center" textRotation="90"/>
    </xf>
    <xf numFmtId="0" fontId="0" fillId="0" borderId="29" xfId="0" applyBorder="1" applyAlignment="1">
      <alignment horizontal="center" textRotation="90" wrapText="1"/>
    </xf>
    <xf numFmtId="0" fontId="9" fillId="0" borderId="29" xfId="0" applyFont="1" applyBorder="1" applyAlignment="1">
      <alignment horizontal="center" textRotation="90" wrapText="1"/>
    </xf>
    <xf numFmtId="0" fontId="0" fillId="0" borderId="30" xfId="0" applyBorder="1" applyAlignment="1">
      <alignment horizontal="center" textRotation="90" wrapText="1"/>
    </xf>
    <xf numFmtId="0" fontId="9" fillId="0" borderId="11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15" fillId="0" borderId="11" xfId="0" applyFont="1" applyBorder="1" applyAlignment="1">
      <alignment horizontal="left" wrapText="1"/>
    </xf>
    <xf numFmtId="0" fontId="9" fillId="0" borderId="11" xfId="0" applyFont="1" applyBorder="1" applyAlignment="1">
      <alignment/>
    </xf>
    <xf numFmtId="0" fontId="0" fillId="0" borderId="31" xfId="0" applyBorder="1" applyAlignment="1">
      <alignment/>
    </xf>
    <xf numFmtId="0" fontId="14" fillId="0" borderId="11" xfId="0" applyFont="1" applyBorder="1" applyAlignment="1">
      <alignment/>
    </xf>
    <xf numFmtId="0" fontId="1" fillId="0" borderId="31" xfId="0" applyFont="1" applyBorder="1" applyAlignment="1">
      <alignment/>
    </xf>
    <xf numFmtId="0" fontId="9" fillId="0" borderId="11" xfId="0" applyFont="1" applyBorder="1" applyAlignment="1">
      <alignment horizontal="left" wrapText="1"/>
    </xf>
    <xf numFmtId="0" fontId="14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32" xfId="0" applyFont="1" applyBorder="1" applyAlignment="1">
      <alignment/>
    </xf>
    <xf numFmtId="0" fontId="10" fillId="0" borderId="11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6" fillId="0" borderId="33" xfId="0" applyFont="1" applyBorder="1" applyAlignment="1">
      <alignment horizontal="left" wrapText="1"/>
    </xf>
    <xf numFmtId="0" fontId="12" fillId="0" borderId="10" xfId="0" applyFont="1" applyBorder="1" applyAlignment="1">
      <alignment horizontal="center" textRotation="90" wrapText="1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10" xfId="0" applyFont="1" applyBorder="1" applyAlignment="1">
      <alignment horizontal="left" wrapText="1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horizontal="right" vertical="top"/>
    </xf>
    <xf numFmtId="0" fontId="0" fillId="0" borderId="1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19.28125" style="12" customWidth="1"/>
    <col min="2" max="4" width="7.421875" style="12" customWidth="1"/>
    <col min="5" max="5" width="6.421875" style="12" customWidth="1"/>
    <col min="6" max="6" width="1.8515625" style="52" customWidth="1"/>
    <col min="7" max="7" width="19.28125" style="12" customWidth="1"/>
    <col min="8" max="16384" width="9.140625" style="12" customWidth="1"/>
  </cols>
  <sheetData>
    <row r="1" spans="1:12" ht="63.75" customHeight="1">
      <c r="A1" s="57" t="s">
        <v>143</v>
      </c>
      <c r="B1" s="58" t="s">
        <v>0</v>
      </c>
      <c r="C1" s="59" t="s">
        <v>144</v>
      </c>
      <c r="D1" s="59" t="s">
        <v>145</v>
      </c>
      <c r="E1" s="59" t="s">
        <v>126</v>
      </c>
      <c r="G1" s="57" t="s">
        <v>143</v>
      </c>
      <c r="H1" s="58" t="s">
        <v>0</v>
      </c>
      <c r="I1" s="59" t="s">
        <v>144</v>
      </c>
      <c r="J1" s="59" t="s">
        <v>145</v>
      </c>
      <c r="K1" s="59" t="s">
        <v>126</v>
      </c>
      <c r="L1" s="13"/>
    </row>
    <row r="2" spans="1:12" s="53" customFormat="1" ht="12.75">
      <c r="A2" s="60"/>
      <c r="B2" s="1"/>
      <c r="C2" s="61"/>
      <c r="D2" s="61"/>
      <c r="E2" s="62"/>
      <c r="F2" s="54"/>
      <c r="G2" s="60"/>
      <c r="H2" s="1"/>
      <c r="I2" s="61"/>
      <c r="J2" s="61"/>
      <c r="K2" s="62"/>
      <c r="L2" s="13"/>
    </row>
    <row r="3" spans="1:12" s="53" customFormat="1" ht="12.75">
      <c r="A3" s="51" t="s">
        <v>1</v>
      </c>
      <c r="B3" s="2">
        <v>548</v>
      </c>
      <c r="C3" s="1">
        <v>71</v>
      </c>
      <c r="D3" s="1">
        <v>227</v>
      </c>
      <c r="E3" s="1">
        <v>250</v>
      </c>
      <c r="F3" s="52"/>
      <c r="G3" s="51" t="s">
        <v>68</v>
      </c>
      <c r="H3" s="1">
        <v>557</v>
      </c>
      <c r="I3" s="1">
        <v>80</v>
      </c>
      <c r="J3" s="1">
        <v>154</v>
      </c>
      <c r="K3" s="1">
        <v>323</v>
      </c>
      <c r="L3" s="13"/>
    </row>
    <row r="4" spans="1:12" ht="12.75">
      <c r="A4" s="3" t="s">
        <v>2</v>
      </c>
      <c r="B4" s="3">
        <f>SUM(B3)</f>
        <v>548</v>
      </c>
      <c r="C4" s="3">
        <f>SUM(C3)</f>
        <v>71</v>
      </c>
      <c r="D4" s="3">
        <f>SUM(D3)</f>
        <v>227</v>
      </c>
      <c r="E4" s="3">
        <f>SUM(E3)</f>
        <v>250</v>
      </c>
      <c r="F4" s="55"/>
      <c r="G4" s="51" t="s">
        <v>69</v>
      </c>
      <c r="H4" s="1">
        <v>461</v>
      </c>
      <c r="I4" s="1">
        <v>60</v>
      </c>
      <c r="J4" s="1">
        <v>176</v>
      </c>
      <c r="K4" s="1">
        <v>225</v>
      </c>
      <c r="L4" s="13"/>
    </row>
    <row r="5" spans="1:12" s="14" customFormat="1" ht="12.75">
      <c r="A5" s="51" t="s">
        <v>3</v>
      </c>
      <c r="B5" s="1">
        <v>857</v>
      </c>
      <c r="C5" s="1">
        <v>97</v>
      </c>
      <c r="D5" s="1">
        <v>349</v>
      </c>
      <c r="E5" s="1">
        <v>411</v>
      </c>
      <c r="F5" s="52"/>
      <c r="G5" s="3" t="s">
        <v>20</v>
      </c>
      <c r="H5" s="3">
        <f>SUM(H3:H4)</f>
        <v>1018</v>
      </c>
      <c r="I5" s="3">
        <f>SUM(I3:I4)</f>
        <v>140</v>
      </c>
      <c r="J5" s="3">
        <f>SUM(J3:J4)</f>
        <v>330</v>
      </c>
      <c r="K5" s="3">
        <f>SUM(K3:K4)</f>
        <v>548</v>
      </c>
      <c r="L5" s="13"/>
    </row>
    <row r="6" spans="1:12" ht="12.75">
      <c r="A6" s="51" t="s">
        <v>4</v>
      </c>
      <c r="B6" s="1">
        <v>623</v>
      </c>
      <c r="C6" s="1">
        <v>139</v>
      </c>
      <c r="D6" s="1">
        <v>271</v>
      </c>
      <c r="E6" s="1">
        <v>213</v>
      </c>
      <c r="G6" s="1" t="s">
        <v>70</v>
      </c>
      <c r="H6" s="1"/>
      <c r="I6" s="61"/>
      <c r="J6" s="61"/>
      <c r="K6" s="62"/>
      <c r="L6" s="13"/>
    </row>
    <row r="7" spans="1:12" ht="12.75">
      <c r="A7" s="51" t="s">
        <v>5</v>
      </c>
      <c r="B7" s="1">
        <v>471</v>
      </c>
      <c r="C7" s="1">
        <v>57</v>
      </c>
      <c r="D7" s="1">
        <v>196</v>
      </c>
      <c r="E7" s="1">
        <v>218</v>
      </c>
      <c r="G7" s="51" t="s">
        <v>27</v>
      </c>
      <c r="H7" s="1">
        <v>290</v>
      </c>
      <c r="I7" s="1">
        <v>53</v>
      </c>
      <c r="J7" s="1">
        <v>125</v>
      </c>
      <c r="K7" s="1">
        <v>112</v>
      </c>
      <c r="L7" s="13"/>
    </row>
    <row r="8" spans="1:12" ht="12.75">
      <c r="A8" s="51" t="s">
        <v>6</v>
      </c>
      <c r="B8" s="1">
        <v>364</v>
      </c>
      <c r="C8" s="1">
        <v>54</v>
      </c>
      <c r="D8" s="1">
        <v>106</v>
      </c>
      <c r="E8" s="1">
        <v>204</v>
      </c>
      <c r="G8" s="51" t="s">
        <v>28</v>
      </c>
      <c r="H8" s="1">
        <v>304</v>
      </c>
      <c r="I8" s="1">
        <v>50</v>
      </c>
      <c r="J8" s="1">
        <v>94</v>
      </c>
      <c r="K8" s="1">
        <v>160</v>
      </c>
      <c r="L8" s="13"/>
    </row>
    <row r="9" spans="1:12" ht="12.75">
      <c r="A9" s="51" t="s">
        <v>290</v>
      </c>
      <c r="B9" s="1">
        <v>477</v>
      </c>
      <c r="C9" s="1">
        <v>46</v>
      </c>
      <c r="D9" s="1">
        <v>188</v>
      </c>
      <c r="E9" s="1">
        <v>243</v>
      </c>
      <c r="G9" s="51" t="s">
        <v>29</v>
      </c>
      <c r="H9" s="1">
        <v>315</v>
      </c>
      <c r="I9" s="1">
        <v>37</v>
      </c>
      <c r="J9" s="1">
        <v>111</v>
      </c>
      <c r="K9" s="1">
        <v>167</v>
      </c>
      <c r="L9" s="13"/>
    </row>
    <row r="10" spans="1:12" ht="12.75">
      <c r="A10" s="51" t="s">
        <v>8</v>
      </c>
      <c r="B10" s="1">
        <v>302</v>
      </c>
      <c r="C10" s="1">
        <v>36</v>
      </c>
      <c r="D10" s="1">
        <v>96</v>
      </c>
      <c r="E10" s="1">
        <v>170</v>
      </c>
      <c r="G10" s="51" t="s">
        <v>30</v>
      </c>
      <c r="H10" s="1">
        <v>490</v>
      </c>
      <c r="I10" s="1">
        <v>76</v>
      </c>
      <c r="J10" s="1">
        <v>181</v>
      </c>
      <c r="K10" s="1">
        <v>233</v>
      </c>
      <c r="L10" s="13"/>
    </row>
    <row r="11" spans="1:12" ht="12.75">
      <c r="A11" s="51" t="s">
        <v>9</v>
      </c>
      <c r="B11" s="1">
        <v>164</v>
      </c>
      <c r="C11" s="1">
        <v>27</v>
      </c>
      <c r="D11" s="1">
        <v>66</v>
      </c>
      <c r="E11" s="1">
        <v>71</v>
      </c>
      <c r="G11" s="51" t="s">
        <v>71</v>
      </c>
      <c r="H11" s="1">
        <v>331</v>
      </c>
      <c r="I11" s="1">
        <v>42</v>
      </c>
      <c r="J11" s="1">
        <v>130</v>
      </c>
      <c r="K11" s="1">
        <v>159</v>
      </c>
      <c r="L11" s="13"/>
    </row>
    <row r="12" spans="1:12" ht="12.75">
      <c r="A12" s="51" t="s">
        <v>10</v>
      </c>
      <c r="B12" s="1">
        <v>290</v>
      </c>
      <c r="C12" s="1">
        <v>20</v>
      </c>
      <c r="D12" s="1">
        <v>129</v>
      </c>
      <c r="E12" s="1">
        <v>141</v>
      </c>
      <c r="G12" s="3" t="s">
        <v>31</v>
      </c>
      <c r="H12" s="3">
        <f>SUM(H7:H11)</f>
        <v>1730</v>
      </c>
      <c r="I12" s="3">
        <f>SUM(I7:I11)</f>
        <v>258</v>
      </c>
      <c r="J12" s="3">
        <f>SUM(J7:J11)</f>
        <v>641</v>
      </c>
      <c r="K12" s="3">
        <f>SUM(K7:K11)</f>
        <v>831</v>
      </c>
      <c r="L12" s="13"/>
    </row>
    <row r="13" spans="1:12" ht="12.75">
      <c r="A13" s="51" t="s">
        <v>129</v>
      </c>
      <c r="B13" s="1">
        <v>416</v>
      </c>
      <c r="C13" s="1">
        <v>71</v>
      </c>
      <c r="D13" s="1">
        <v>192</v>
      </c>
      <c r="E13" s="1">
        <v>153</v>
      </c>
      <c r="G13" s="51" t="s">
        <v>32</v>
      </c>
      <c r="H13" s="1">
        <v>507</v>
      </c>
      <c r="I13" s="1">
        <v>102</v>
      </c>
      <c r="J13" s="1">
        <v>174</v>
      </c>
      <c r="K13" s="1">
        <v>231</v>
      </c>
      <c r="L13" s="13"/>
    </row>
    <row r="14" spans="1:12" ht="12.75">
      <c r="A14" s="3" t="s">
        <v>2</v>
      </c>
      <c r="B14" s="3">
        <f>SUM(B5:B13)</f>
        <v>3964</v>
      </c>
      <c r="C14" s="3">
        <f>SUM(C5:C13)</f>
        <v>547</v>
      </c>
      <c r="D14" s="3">
        <f>SUM(D5:D13)</f>
        <v>1593</v>
      </c>
      <c r="E14" s="3">
        <f>SUM(E5:E13)</f>
        <v>1824</v>
      </c>
      <c r="F14" s="55"/>
      <c r="G14" s="51" t="s">
        <v>33</v>
      </c>
      <c r="H14" s="1">
        <v>269</v>
      </c>
      <c r="I14" s="1">
        <v>33</v>
      </c>
      <c r="J14" s="1">
        <v>70</v>
      </c>
      <c r="K14" s="1">
        <v>166</v>
      </c>
      <c r="L14" s="13"/>
    </row>
    <row r="15" spans="1:12" s="14" customFormat="1" ht="12.75">
      <c r="A15" s="51" t="s">
        <v>11</v>
      </c>
      <c r="B15" s="1">
        <v>760</v>
      </c>
      <c r="C15" s="1">
        <v>83</v>
      </c>
      <c r="D15" s="1">
        <v>285</v>
      </c>
      <c r="E15" s="1">
        <v>392</v>
      </c>
      <c r="F15" s="52"/>
      <c r="G15" s="51" t="s">
        <v>34</v>
      </c>
      <c r="H15" s="1">
        <v>315</v>
      </c>
      <c r="I15" s="1">
        <v>42</v>
      </c>
      <c r="J15" s="1">
        <v>105</v>
      </c>
      <c r="K15" s="1">
        <v>168</v>
      </c>
      <c r="L15" s="13"/>
    </row>
    <row r="16" spans="1:12" ht="12.75">
      <c r="A16" s="51" t="s">
        <v>12</v>
      </c>
      <c r="B16" s="2">
        <v>504</v>
      </c>
      <c r="C16" s="1">
        <v>77</v>
      </c>
      <c r="D16" s="1">
        <v>254</v>
      </c>
      <c r="E16" s="1">
        <v>173</v>
      </c>
      <c r="G16" s="51" t="s">
        <v>35</v>
      </c>
      <c r="H16" s="1">
        <v>418</v>
      </c>
      <c r="I16" s="1">
        <v>75</v>
      </c>
      <c r="J16" s="1">
        <v>185</v>
      </c>
      <c r="K16" s="1">
        <v>158</v>
      </c>
      <c r="L16" s="13"/>
    </row>
    <row r="17" spans="1:12" ht="12.75">
      <c r="A17" s="51" t="s">
        <v>131</v>
      </c>
      <c r="B17" s="1">
        <v>440</v>
      </c>
      <c r="C17" s="1">
        <v>75</v>
      </c>
      <c r="D17" s="1">
        <v>214</v>
      </c>
      <c r="E17" s="1">
        <v>151</v>
      </c>
      <c r="G17" s="51" t="s">
        <v>72</v>
      </c>
      <c r="H17" s="1">
        <v>438</v>
      </c>
      <c r="I17" s="1">
        <v>50</v>
      </c>
      <c r="J17" s="1">
        <v>165</v>
      </c>
      <c r="K17" s="1">
        <v>223</v>
      </c>
      <c r="L17" s="13"/>
    </row>
    <row r="18" spans="1:12" ht="12.75">
      <c r="A18" s="3" t="s">
        <v>2</v>
      </c>
      <c r="B18" s="3">
        <f>SUM(B15:B17)</f>
        <v>1704</v>
      </c>
      <c r="C18" s="3">
        <f>SUM(C15:C17)</f>
        <v>235</v>
      </c>
      <c r="D18" s="3">
        <f>SUM(D15:D17)</f>
        <v>753</v>
      </c>
      <c r="E18" s="3">
        <f>SUM(E15:E17)</f>
        <v>716</v>
      </c>
      <c r="F18" s="55"/>
      <c r="G18" s="3" t="s">
        <v>36</v>
      </c>
      <c r="H18" s="3">
        <f>SUM(H13:H17)</f>
        <v>1947</v>
      </c>
      <c r="I18" s="3">
        <f>SUM(I13:I17)</f>
        <v>302</v>
      </c>
      <c r="J18" s="3">
        <f>SUM(J13:J17)</f>
        <v>699</v>
      </c>
      <c r="K18" s="3">
        <f>SUM(K13:K17)</f>
        <v>946</v>
      </c>
      <c r="L18" s="13"/>
    </row>
    <row r="19" spans="1:12" s="14" customFormat="1" ht="12.75">
      <c r="A19" s="51" t="s">
        <v>13</v>
      </c>
      <c r="B19" s="1">
        <v>402</v>
      </c>
      <c r="C19" s="1">
        <v>39</v>
      </c>
      <c r="D19" s="1">
        <v>157</v>
      </c>
      <c r="E19" s="1">
        <v>206</v>
      </c>
      <c r="F19" s="52"/>
      <c r="G19" s="51" t="s">
        <v>37</v>
      </c>
      <c r="H19" s="1">
        <v>280</v>
      </c>
      <c r="I19" s="1">
        <v>45</v>
      </c>
      <c r="J19" s="1">
        <v>74</v>
      </c>
      <c r="K19" s="1">
        <v>161</v>
      </c>
      <c r="L19" s="13"/>
    </row>
    <row r="20" spans="1:12" ht="12.75">
      <c r="A20" s="51" t="s">
        <v>14</v>
      </c>
      <c r="B20" s="1">
        <v>250</v>
      </c>
      <c r="C20" s="1">
        <v>30</v>
      </c>
      <c r="D20" s="1">
        <v>83</v>
      </c>
      <c r="E20" s="1">
        <v>137</v>
      </c>
      <c r="G20" s="51" t="s">
        <v>38</v>
      </c>
      <c r="H20" s="1">
        <v>386</v>
      </c>
      <c r="I20" s="1">
        <v>62</v>
      </c>
      <c r="J20" s="1">
        <v>105</v>
      </c>
      <c r="K20" s="1">
        <v>219</v>
      </c>
      <c r="L20" s="13"/>
    </row>
    <row r="21" spans="1:12" ht="12.75">
      <c r="A21" s="3" t="s">
        <v>2</v>
      </c>
      <c r="B21" s="3">
        <f>SUM(B19:B20)</f>
        <v>652</v>
      </c>
      <c r="C21" s="3">
        <f>SUM(C19:C20)</f>
        <v>69</v>
      </c>
      <c r="D21" s="3">
        <f>SUM(D19:D20)</f>
        <v>240</v>
      </c>
      <c r="E21" s="3">
        <f>SUM(E19:E20)</f>
        <v>343</v>
      </c>
      <c r="F21" s="55"/>
      <c r="G21" s="51" t="s">
        <v>39</v>
      </c>
      <c r="H21" s="1">
        <v>213</v>
      </c>
      <c r="I21" s="1">
        <v>31</v>
      </c>
      <c r="J21" s="1">
        <v>67</v>
      </c>
      <c r="K21" s="1">
        <v>115</v>
      </c>
      <c r="L21" s="13"/>
    </row>
    <row r="22" spans="1:12" s="14" customFormat="1" ht="12.75">
      <c r="A22" s="51" t="s">
        <v>15</v>
      </c>
      <c r="B22" s="1">
        <v>766</v>
      </c>
      <c r="C22" s="1">
        <v>113</v>
      </c>
      <c r="D22" s="1">
        <v>278</v>
      </c>
      <c r="E22" s="1">
        <v>375</v>
      </c>
      <c r="F22" s="52"/>
      <c r="G22" s="51" t="s">
        <v>40</v>
      </c>
      <c r="H22" s="1">
        <v>295</v>
      </c>
      <c r="I22" s="1">
        <v>25</v>
      </c>
      <c r="J22" s="1">
        <v>70</v>
      </c>
      <c r="K22" s="1">
        <v>200</v>
      </c>
      <c r="L22" s="13"/>
    </row>
    <row r="23" spans="1:12" ht="12.75">
      <c r="A23" s="51" t="s">
        <v>16</v>
      </c>
      <c r="B23" s="1">
        <v>533</v>
      </c>
      <c r="C23" s="1">
        <v>94</v>
      </c>
      <c r="D23" s="1">
        <v>225</v>
      </c>
      <c r="E23" s="1">
        <v>214</v>
      </c>
      <c r="G23" s="51" t="s">
        <v>73</v>
      </c>
      <c r="H23" s="1">
        <v>174</v>
      </c>
      <c r="I23" s="1">
        <v>20</v>
      </c>
      <c r="J23" s="1">
        <v>36</v>
      </c>
      <c r="K23" s="1">
        <v>118</v>
      </c>
      <c r="L23" s="13"/>
    </row>
    <row r="24" spans="1:12" ht="12.75">
      <c r="A24" s="51" t="s">
        <v>17</v>
      </c>
      <c r="B24" s="1">
        <v>428</v>
      </c>
      <c r="C24" s="1">
        <v>67</v>
      </c>
      <c r="D24" s="1">
        <v>166</v>
      </c>
      <c r="E24" s="1">
        <v>195</v>
      </c>
      <c r="G24" s="3" t="s">
        <v>41</v>
      </c>
      <c r="H24" s="3">
        <f>SUM(H19:H23)</f>
        <v>1348</v>
      </c>
      <c r="I24" s="3">
        <f>SUM(I19:I23)</f>
        <v>183</v>
      </c>
      <c r="J24" s="3">
        <f>SUM(J19:J23)</f>
        <v>352</v>
      </c>
      <c r="K24" s="3">
        <f>SUM(K19:K23)</f>
        <v>813</v>
      </c>
      <c r="L24" s="13"/>
    </row>
    <row r="25" spans="1:12" ht="12.75">
      <c r="A25" s="51" t="s">
        <v>18</v>
      </c>
      <c r="B25" s="1">
        <v>390</v>
      </c>
      <c r="C25" s="1">
        <v>99</v>
      </c>
      <c r="D25" s="1">
        <v>140</v>
      </c>
      <c r="E25" s="1">
        <v>151</v>
      </c>
      <c r="G25" s="51" t="s">
        <v>42</v>
      </c>
      <c r="H25" s="1">
        <v>542</v>
      </c>
      <c r="I25" s="1">
        <v>78</v>
      </c>
      <c r="J25" s="1">
        <v>188</v>
      </c>
      <c r="K25" s="1">
        <v>276</v>
      </c>
      <c r="L25" s="13"/>
    </row>
    <row r="26" spans="1:12" ht="12.75">
      <c r="A26" s="51" t="s">
        <v>19</v>
      </c>
      <c r="B26" s="1">
        <v>91</v>
      </c>
      <c r="C26" s="1">
        <v>15</v>
      </c>
      <c r="D26" s="1">
        <v>27</v>
      </c>
      <c r="E26" s="1">
        <v>49</v>
      </c>
      <c r="G26" s="51" t="s">
        <v>43</v>
      </c>
      <c r="H26" s="1">
        <v>611</v>
      </c>
      <c r="I26" s="1">
        <v>118</v>
      </c>
      <c r="J26" s="1">
        <v>277</v>
      </c>
      <c r="K26" s="1">
        <v>216</v>
      </c>
      <c r="L26" s="13"/>
    </row>
    <row r="27" spans="1:12" ht="12.75">
      <c r="A27" s="3" t="s">
        <v>20</v>
      </c>
      <c r="B27" s="3">
        <f>SUM(B22:B26)</f>
        <v>2208</v>
      </c>
      <c r="C27" s="3">
        <f>SUM(C22:C26)</f>
        <v>388</v>
      </c>
      <c r="D27" s="3">
        <f>SUM(D22:D26)</f>
        <v>836</v>
      </c>
      <c r="E27" s="3">
        <f>SUM(E22:E26)</f>
        <v>984</v>
      </c>
      <c r="F27" s="55"/>
      <c r="G27" s="51" t="s">
        <v>44</v>
      </c>
      <c r="H27" s="1">
        <v>393</v>
      </c>
      <c r="I27" s="1">
        <v>56</v>
      </c>
      <c r="J27" s="1">
        <v>131</v>
      </c>
      <c r="K27" s="1">
        <v>206</v>
      </c>
      <c r="L27" s="13"/>
    </row>
    <row r="28" spans="1:12" s="14" customFormat="1" ht="12.75">
      <c r="A28" s="51" t="s">
        <v>21</v>
      </c>
      <c r="B28" s="1">
        <v>451</v>
      </c>
      <c r="C28" s="1">
        <v>65</v>
      </c>
      <c r="D28" s="1">
        <v>159</v>
      </c>
      <c r="E28" s="1">
        <v>227</v>
      </c>
      <c r="F28" s="52"/>
      <c r="G28" s="51" t="s">
        <v>45</v>
      </c>
      <c r="H28" s="1">
        <v>461</v>
      </c>
      <c r="I28" s="1">
        <v>79</v>
      </c>
      <c r="J28" s="1">
        <v>205</v>
      </c>
      <c r="K28" s="1">
        <v>177</v>
      </c>
      <c r="L28" s="13"/>
    </row>
    <row r="29" spans="1:12" ht="12.75">
      <c r="A29" s="3" t="s">
        <v>2</v>
      </c>
      <c r="B29" s="3">
        <f>SUM(B28)</f>
        <v>451</v>
      </c>
      <c r="C29" s="3">
        <f>SUM(C28)</f>
        <v>65</v>
      </c>
      <c r="D29" s="3">
        <f>SUM(D28)</f>
        <v>159</v>
      </c>
      <c r="E29" s="3">
        <f>SUM(E28)</f>
        <v>227</v>
      </c>
      <c r="F29" s="55"/>
      <c r="G29" s="51" t="s">
        <v>74</v>
      </c>
      <c r="H29" s="1">
        <v>665</v>
      </c>
      <c r="I29" s="1">
        <v>87</v>
      </c>
      <c r="J29" s="1">
        <v>265</v>
      </c>
      <c r="K29" s="1">
        <v>313</v>
      </c>
      <c r="L29" s="13"/>
    </row>
    <row r="30" spans="1:12" s="14" customFormat="1" ht="12.75">
      <c r="A30" s="51" t="s">
        <v>22</v>
      </c>
      <c r="B30" s="1">
        <v>394</v>
      </c>
      <c r="C30" s="1">
        <v>53</v>
      </c>
      <c r="D30" s="1">
        <v>105</v>
      </c>
      <c r="E30" s="1">
        <v>236</v>
      </c>
      <c r="F30" s="52"/>
      <c r="G30" s="3" t="s">
        <v>46</v>
      </c>
      <c r="H30" s="3">
        <f>SUM(H25:H29)</f>
        <v>2672</v>
      </c>
      <c r="I30" s="3">
        <f>SUM(I25:I29)</f>
        <v>418</v>
      </c>
      <c r="J30" s="3">
        <f>SUM(J25:J29)</f>
        <v>1066</v>
      </c>
      <c r="K30" s="3">
        <f>SUM(K25:K29)</f>
        <v>1188</v>
      </c>
      <c r="L30" s="13"/>
    </row>
    <row r="31" spans="1:12" ht="12.75">
      <c r="A31" s="51" t="s">
        <v>23</v>
      </c>
      <c r="B31" s="1">
        <v>232</v>
      </c>
      <c r="C31" s="1">
        <v>31</v>
      </c>
      <c r="D31" s="1">
        <v>78</v>
      </c>
      <c r="E31" s="1">
        <v>123</v>
      </c>
      <c r="G31" s="51" t="s">
        <v>135</v>
      </c>
      <c r="H31" s="1">
        <v>423</v>
      </c>
      <c r="I31" s="1">
        <v>55</v>
      </c>
      <c r="J31" s="1">
        <v>159</v>
      </c>
      <c r="K31" s="1">
        <v>209</v>
      </c>
      <c r="L31" s="13"/>
    </row>
    <row r="32" spans="1:12" ht="12.75">
      <c r="A32" s="3" t="s">
        <v>2</v>
      </c>
      <c r="B32" s="3">
        <f>SUM(B30:B31)</f>
        <v>626</v>
      </c>
      <c r="C32" s="3">
        <f>SUM(C30:C31)</f>
        <v>84</v>
      </c>
      <c r="D32" s="3">
        <f>SUM(D30:D31)</f>
        <v>183</v>
      </c>
      <c r="E32" s="3">
        <f>SUM(E30:E31)</f>
        <v>359</v>
      </c>
      <c r="F32" s="55"/>
      <c r="G32" s="51" t="s">
        <v>75</v>
      </c>
      <c r="H32" s="1">
        <v>532</v>
      </c>
      <c r="I32" s="1">
        <v>114</v>
      </c>
      <c r="J32" s="1">
        <v>227</v>
      </c>
      <c r="K32" s="1">
        <v>191</v>
      </c>
      <c r="L32" s="13"/>
    </row>
    <row r="33" spans="1:12" s="14" customFormat="1" ht="12.75">
      <c r="A33" s="51" t="s">
        <v>24</v>
      </c>
      <c r="B33" s="1">
        <v>321</v>
      </c>
      <c r="C33" s="1">
        <v>52</v>
      </c>
      <c r="D33" s="1">
        <v>148</v>
      </c>
      <c r="E33" s="1">
        <v>121</v>
      </c>
      <c r="F33" s="52"/>
      <c r="G33" s="51" t="s">
        <v>76</v>
      </c>
      <c r="H33" s="1">
        <v>389</v>
      </c>
      <c r="I33" s="1">
        <v>45</v>
      </c>
      <c r="J33" s="1">
        <v>117</v>
      </c>
      <c r="K33" s="1">
        <v>227</v>
      </c>
      <c r="L33" s="13"/>
    </row>
    <row r="34" spans="1:12" ht="12.75">
      <c r="A34" s="51" t="s">
        <v>25</v>
      </c>
      <c r="B34" s="1">
        <v>294</v>
      </c>
      <c r="C34" s="1">
        <v>43</v>
      </c>
      <c r="D34" s="1">
        <v>112</v>
      </c>
      <c r="E34" s="1">
        <v>139</v>
      </c>
      <c r="G34" s="51" t="s">
        <v>77</v>
      </c>
      <c r="H34" s="1">
        <v>377</v>
      </c>
      <c r="I34" s="1">
        <v>39</v>
      </c>
      <c r="J34" s="1">
        <v>153</v>
      </c>
      <c r="K34" s="1">
        <v>185</v>
      </c>
      <c r="L34" s="13"/>
    </row>
    <row r="35" spans="1:12" ht="12.75">
      <c r="A35" s="3" t="s">
        <v>2</v>
      </c>
      <c r="B35" s="3">
        <f>SUM(B33:B34)</f>
        <v>615</v>
      </c>
      <c r="C35" s="3">
        <f>SUM(C33:C34)</f>
        <v>95</v>
      </c>
      <c r="D35" s="3">
        <f>SUM(D33:D34)</f>
        <v>260</v>
      </c>
      <c r="E35" s="3">
        <f>SUM(E33:E34)</f>
        <v>260</v>
      </c>
      <c r="F35" s="55"/>
      <c r="G35" s="51" t="s">
        <v>78</v>
      </c>
      <c r="H35" s="1">
        <v>707</v>
      </c>
      <c r="I35" s="1">
        <v>84</v>
      </c>
      <c r="J35" s="1">
        <v>253</v>
      </c>
      <c r="K35" s="1">
        <v>370</v>
      </c>
      <c r="L35" s="13"/>
    </row>
    <row r="36" spans="1:12" s="14" customFormat="1" ht="12.75">
      <c r="A36" s="51" t="s">
        <v>26</v>
      </c>
      <c r="B36" s="1"/>
      <c r="C36" s="1"/>
      <c r="D36" s="1"/>
      <c r="E36" s="1"/>
      <c r="F36" s="52"/>
      <c r="G36" s="3" t="s">
        <v>79</v>
      </c>
      <c r="H36" s="3">
        <f>SUM(H31:H35)</f>
        <v>2428</v>
      </c>
      <c r="I36" s="3">
        <f>SUM(I31:I35)</f>
        <v>337</v>
      </c>
      <c r="J36" s="3">
        <f>SUM(J31:J35)</f>
        <v>909</v>
      </c>
      <c r="K36" s="3">
        <f>SUM(K31:K35)</f>
        <v>1182</v>
      </c>
      <c r="L36" s="13"/>
    </row>
    <row r="37" spans="1:12" ht="12.75">
      <c r="A37" s="51" t="s">
        <v>27</v>
      </c>
      <c r="B37" s="1">
        <v>298</v>
      </c>
      <c r="C37" s="1">
        <v>29</v>
      </c>
      <c r="D37" s="1">
        <v>66</v>
      </c>
      <c r="E37" s="1">
        <v>203</v>
      </c>
      <c r="G37" s="51" t="s">
        <v>80</v>
      </c>
      <c r="H37" s="1">
        <v>206</v>
      </c>
      <c r="I37" s="1">
        <v>48</v>
      </c>
      <c r="J37" s="1">
        <v>82</v>
      </c>
      <c r="K37" s="1">
        <v>76</v>
      </c>
      <c r="L37" s="13"/>
    </row>
    <row r="38" spans="1:12" ht="12.75">
      <c r="A38" s="51" t="s">
        <v>28</v>
      </c>
      <c r="B38" s="1">
        <v>176</v>
      </c>
      <c r="C38" s="1">
        <v>21</v>
      </c>
      <c r="D38" s="1">
        <v>59</v>
      </c>
      <c r="E38" s="1">
        <v>96</v>
      </c>
      <c r="G38" s="51" t="s">
        <v>81</v>
      </c>
      <c r="H38" s="1">
        <v>169</v>
      </c>
      <c r="I38" s="1">
        <v>62</v>
      </c>
      <c r="J38" s="1">
        <v>75</v>
      </c>
      <c r="K38" s="1">
        <v>32</v>
      </c>
      <c r="L38" s="13"/>
    </row>
    <row r="39" spans="1:12" ht="12.75">
      <c r="A39" s="51" t="s">
        <v>29</v>
      </c>
      <c r="B39" s="1">
        <v>294</v>
      </c>
      <c r="C39" s="1">
        <v>23</v>
      </c>
      <c r="D39" s="1">
        <v>129</v>
      </c>
      <c r="E39" s="1">
        <v>142</v>
      </c>
      <c r="G39" s="51" t="s">
        <v>82</v>
      </c>
      <c r="H39" s="1">
        <v>88</v>
      </c>
      <c r="I39" s="1">
        <v>11</v>
      </c>
      <c r="J39" s="1">
        <v>19</v>
      </c>
      <c r="K39" s="1">
        <v>58</v>
      </c>
      <c r="L39" s="13"/>
    </row>
    <row r="40" spans="1:12" ht="12.75">
      <c r="A40" s="51" t="s">
        <v>30</v>
      </c>
      <c r="B40" s="1">
        <v>404</v>
      </c>
      <c r="C40" s="1">
        <v>61</v>
      </c>
      <c r="D40" s="1">
        <v>225</v>
      </c>
      <c r="E40" s="1">
        <v>118</v>
      </c>
      <c r="G40" s="51" t="s">
        <v>83</v>
      </c>
      <c r="H40" s="1">
        <v>636</v>
      </c>
      <c r="I40" s="1">
        <v>68</v>
      </c>
      <c r="J40" s="1">
        <v>214</v>
      </c>
      <c r="K40" s="1">
        <v>354</v>
      </c>
      <c r="L40" s="13"/>
    </row>
    <row r="41" spans="1:12" ht="12.75">
      <c r="A41" s="3" t="s">
        <v>31</v>
      </c>
      <c r="B41" s="3">
        <f>SUM(B37:B40)</f>
        <v>1172</v>
      </c>
      <c r="C41" s="3">
        <f>SUM(C37:C40)</f>
        <v>134</v>
      </c>
      <c r="D41" s="3">
        <f>SUM(D37:D40)</f>
        <v>479</v>
      </c>
      <c r="E41" s="3">
        <f>SUM(E37:E40)</f>
        <v>559</v>
      </c>
      <c r="F41" s="55"/>
      <c r="G41" s="51" t="s">
        <v>84</v>
      </c>
      <c r="H41" s="1">
        <v>582</v>
      </c>
      <c r="I41" s="1">
        <v>80</v>
      </c>
      <c r="J41" s="1">
        <v>188</v>
      </c>
      <c r="K41" s="1">
        <v>314</v>
      </c>
      <c r="L41" s="13"/>
    </row>
    <row r="42" spans="1:12" s="14" customFormat="1" ht="12.75">
      <c r="A42" s="51" t="s">
        <v>32</v>
      </c>
      <c r="B42" s="1">
        <v>423</v>
      </c>
      <c r="C42" s="1">
        <v>58</v>
      </c>
      <c r="D42" s="1">
        <v>140</v>
      </c>
      <c r="E42" s="1">
        <v>225</v>
      </c>
      <c r="F42" s="52"/>
      <c r="G42" s="3" t="s">
        <v>85</v>
      </c>
      <c r="H42" s="3">
        <f>SUM(H37:H41)</f>
        <v>1681</v>
      </c>
      <c r="I42" s="3">
        <f>SUM(I37:I41)</f>
        <v>269</v>
      </c>
      <c r="J42" s="3">
        <f>SUM(J37:J41)</f>
        <v>578</v>
      </c>
      <c r="K42" s="3">
        <f>SUM(K37:K41)</f>
        <v>834</v>
      </c>
      <c r="L42" s="13"/>
    </row>
    <row r="43" spans="1:12" ht="12.75">
      <c r="A43" s="51" t="s">
        <v>33</v>
      </c>
      <c r="B43" s="1">
        <v>370</v>
      </c>
      <c r="C43" s="1">
        <v>56</v>
      </c>
      <c r="D43" s="1">
        <v>137</v>
      </c>
      <c r="E43" s="1">
        <v>177</v>
      </c>
      <c r="G43" s="3" t="s">
        <v>86</v>
      </c>
      <c r="H43" s="3">
        <f>SUM(H42,H36,H30,H24,H18,H12)</f>
        <v>11806</v>
      </c>
      <c r="I43" s="3">
        <f>SUM(I42,I36,I30,I24,I18,I12)</f>
        <v>1767</v>
      </c>
      <c r="J43" s="3">
        <f>SUM(J42,J36,J30,J24,J18,J12)</f>
        <v>4245</v>
      </c>
      <c r="K43" s="3">
        <f>SUM(K42,K36,K30,K24,K18,K12)</f>
        <v>5794</v>
      </c>
      <c r="L43" s="13"/>
    </row>
    <row r="44" spans="1:12" ht="12.75">
      <c r="A44" s="51" t="s">
        <v>34</v>
      </c>
      <c r="B44" s="1">
        <v>551</v>
      </c>
      <c r="C44" s="1">
        <v>60</v>
      </c>
      <c r="D44" s="1">
        <v>239</v>
      </c>
      <c r="E44" s="1">
        <v>252</v>
      </c>
      <c r="G44" s="51" t="s">
        <v>87</v>
      </c>
      <c r="H44" s="1">
        <v>355</v>
      </c>
      <c r="I44" s="1">
        <v>42</v>
      </c>
      <c r="J44" s="1">
        <v>150</v>
      </c>
      <c r="K44" s="1">
        <v>163</v>
      </c>
      <c r="L44" s="13"/>
    </row>
    <row r="45" spans="1:12" ht="12.75">
      <c r="A45" s="51" t="s">
        <v>35</v>
      </c>
      <c r="B45" s="1">
        <v>403</v>
      </c>
      <c r="C45" s="1">
        <v>56</v>
      </c>
      <c r="D45" s="1">
        <v>188</v>
      </c>
      <c r="E45" s="1">
        <v>159</v>
      </c>
      <c r="G45" s="51" t="s">
        <v>88</v>
      </c>
      <c r="H45" s="1">
        <v>369</v>
      </c>
      <c r="I45" s="1">
        <v>40</v>
      </c>
      <c r="J45" s="1">
        <v>156</v>
      </c>
      <c r="K45" s="1">
        <v>173</v>
      </c>
      <c r="L45" s="13"/>
    </row>
    <row r="46" spans="1:12" ht="12.75">
      <c r="A46" s="3" t="s">
        <v>36</v>
      </c>
      <c r="B46" s="3">
        <f>SUM(B42:B45)</f>
        <v>1747</v>
      </c>
      <c r="C46" s="3">
        <f>SUM(C42:C45)</f>
        <v>230</v>
      </c>
      <c r="D46" s="3">
        <f>SUM(D42:D45)</f>
        <v>704</v>
      </c>
      <c r="E46" s="3">
        <f>SUM(E42:E45)</f>
        <v>813</v>
      </c>
      <c r="F46" s="55"/>
      <c r="G46" s="3" t="s">
        <v>20</v>
      </c>
      <c r="H46" s="3">
        <f>SUM(H44:H45)</f>
        <v>724</v>
      </c>
      <c r="I46" s="3">
        <f>SUM(I44:I45)</f>
        <v>82</v>
      </c>
      <c r="J46" s="3">
        <f>SUM(J44:J45)</f>
        <v>306</v>
      </c>
      <c r="K46" s="3">
        <f>SUM(K44:K45)</f>
        <v>336</v>
      </c>
      <c r="L46" s="13"/>
    </row>
    <row r="47" spans="1:12" s="14" customFormat="1" ht="12.75">
      <c r="A47" s="51" t="s">
        <v>37</v>
      </c>
      <c r="B47" s="1">
        <v>97</v>
      </c>
      <c r="C47" s="1">
        <v>9</v>
      </c>
      <c r="D47" s="1">
        <v>18</v>
      </c>
      <c r="E47" s="1">
        <v>70</v>
      </c>
      <c r="F47" s="52"/>
      <c r="G47" s="51" t="s">
        <v>89</v>
      </c>
      <c r="H47" s="1">
        <v>601</v>
      </c>
      <c r="I47" s="1">
        <v>213</v>
      </c>
      <c r="J47" s="1">
        <v>275</v>
      </c>
      <c r="K47" s="1">
        <v>113</v>
      </c>
      <c r="L47" s="13"/>
    </row>
    <row r="48" spans="1:12" ht="12.75">
      <c r="A48" s="51" t="s">
        <v>38</v>
      </c>
      <c r="B48" s="1">
        <v>228</v>
      </c>
      <c r="C48" s="1">
        <v>28</v>
      </c>
      <c r="D48" s="1">
        <v>61</v>
      </c>
      <c r="E48" s="1">
        <v>139</v>
      </c>
      <c r="G48" s="3" t="s">
        <v>20</v>
      </c>
      <c r="H48" s="3">
        <f>SUM(H47)</f>
        <v>601</v>
      </c>
      <c r="I48" s="3">
        <f>SUM(I47)</f>
        <v>213</v>
      </c>
      <c r="J48" s="3">
        <f>SUM(J47)</f>
        <v>275</v>
      </c>
      <c r="K48" s="3">
        <f>SUM(K47)</f>
        <v>113</v>
      </c>
      <c r="L48" s="13"/>
    </row>
    <row r="49" spans="1:12" ht="12.75">
      <c r="A49" s="51" t="s">
        <v>39</v>
      </c>
      <c r="B49" s="1">
        <v>451</v>
      </c>
      <c r="C49" s="1">
        <v>45</v>
      </c>
      <c r="D49" s="1">
        <v>177</v>
      </c>
      <c r="E49" s="1">
        <v>229</v>
      </c>
      <c r="G49" s="51" t="s">
        <v>90</v>
      </c>
      <c r="H49" s="1">
        <v>655</v>
      </c>
      <c r="I49" s="1">
        <v>106</v>
      </c>
      <c r="J49" s="1">
        <v>272</v>
      </c>
      <c r="K49" s="1">
        <v>277</v>
      </c>
      <c r="L49" s="13"/>
    </row>
    <row r="50" spans="1:12" ht="12.75">
      <c r="A50" s="51" t="s">
        <v>40</v>
      </c>
      <c r="B50" s="1">
        <v>449</v>
      </c>
      <c r="C50" s="1">
        <v>67</v>
      </c>
      <c r="D50" s="1">
        <v>193</v>
      </c>
      <c r="E50" s="1">
        <v>189</v>
      </c>
      <c r="G50" s="51" t="s">
        <v>91</v>
      </c>
      <c r="H50" s="1">
        <v>512</v>
      </c>
      <c r="I50" s="1">
        <v>45</v>
      </c>
      <c r="J50" s="1">
        <v>161</v>
      </c>
      <c r="K50" s="1">
        <v>306</v>
      </c>
      <c r="L50" s="13"/>
    </row>
    <row r="51" spans="1:12" ht="12.75">
      <c r="A51" s="3" t="s">
        <v>41</v>
      </c>
      <c r="B51" s="3">
        <f>SUM(B47:B50)</f>
        <v>1225</v>
      </c>
      <c r="C51" s="3">
        <f>SUM(C47:C50)</f>
        <v>149</v>
      </c>
      <c r="D51" s="3">
        <f>SUM(D47:D50)</f>
        <v>449</v>
      </c>
      <c r="E51" s="3">
        <f>SUM(E47:E50)</f>
        <v>627</v>
      </c>
      <c r="F51" s="55"/>
      <c r="G51" s="3" t="s">
        <v>20</v>
      </c>
      <c r="H51" s="3">
        <f>SUM(H49:H50)</f>
        <v>1167</v>
      </c>
      <c r="I51" s="3">
        <f>SUM(I49:I50)</f>
        <v>151</v>
      </c>
      <c r="J51" s="3">
        <f>SUM(J49:J50)</f>
        <v>433</v>
      </c>
      <c r="K51" s="3">
        <f>SUM(K49:K50)</f>
        <v>583</v>
      </c>
      <c r="L51" s="13"/>
    </row>
    <row r="52" spans="1:12" s="14" customFormat="1" ht="12.75">
      <c r="A52" s="51" t="s">
        <v>42</v>
      </c>
      <c r="B52" s="1">
        <v>229</v>
      </c>
      <c r="C52" s="1">
        <v>26</v>
      </c>
      <c r="D52" s="1">
        <v>56</v>
      </c>
      <c r="E52" s="1">
        <v>147</v>
      </c>
      <c r="F52" s="52"/>
      <c r="G52" s="51" t="s">
        <v>92</v>
      </c>
      <c r="H52" s="1">
        <v>501</v>
      </c>
      <c r="I52" s="1">
        <v>65</v>
      </c>
      <c r="J52" s="1">
        <v>219</v>
      </c>
      <c r="K52" s="1">
        <v>217</v>
      </c>
      <c r="L52" s="13"/>
    </row>
    <row r="53" spans="1:12" ht="12.75">
      <c r="A53" s="51" t="s">
        <v>43</v>
      </c>
      <c r="B53" s="1">
        <v>324</v>
      </c>
      <c r="C53" s="1">
        <v>59</v>
      </c>
      <c r="D53" s="1">
        <v>131</v>
      </c>
      <c r="E53" s="1">
        <v>134</v>
      </c>
      <c r="G53" s="51" t="s">
        <v>93</v>
      </c>
      <c r="H53" s="1">
        <v>558</v>
      </c>
      <c r="I53" s="1">
        <v>64</v>
      </c>
      <c r="J53" s="1">
        <v>244</v>
      </c>
      <c r="K53" s="1">
        <v>250</v>
      </c>
      <c r="L53" s="13"/>
    </row>
    <row r="54" spans="1:12" ht="12.75">
      <c r="A54" s="51" t="s">
        <v>44</v>
      </c>
      <c r="B54" s="1">
        <v>296</v>
      </c>
      <c r="C54" s="1">
        <v>30</v>
      </c>
      <c r="D54" s="1">
        <v>112</v>
      </c>
      <c r="E54" s="1">
        <v>154</v>
      </c>
      <c r="G54" s="3" t="s">
        <v>20</v>
      </c>
      <c r="H54" s="3">
        <f>SUM(H52:H53)</f>
        <v>1059</v>
      </c>
      <c r="I54" s="3">
        <f>SUM(I52:I53)</f>
        <v>129</v>
      </c>
      <c r="J54" s="3">
        <f>SUM(J52:J53)</f>
        <v>463</v>
      </c>
      <c r="K54" s="3">
        <f>SUM(K52:K53)</f>
        <v>467</v>
      </c>
      <c r="L54" s="13"/>
    </row>
    <row r="55" spans="1:12" ht="12.75">
      <c r="A55" s="51" t="s">
        <v>45</v>
      </c>
      <c r="B55" s="1">
        <v>263</v>
      </c>
      <c r="C55" s="1">
        <v>36</v>
      </c>
      <c r="D55" s="1">
        <v>90</v>
      </c>
      <c r="E55" s="1">
        <v>137</v>
      </c>
      <c r="G55" s="1" t="s">
        <v>94</v>
      </c>
      <c r="H55" s="1">
        <v>768</v>
      </c>
      <c r="I55" s="1">
        <v>94</v>
      </c>
      <c r="J55" s="1">
        <v>318</v>
      </c>
      <c r="K55" s="1">
        <v>356</v>
      </c>
      <c r="L55" s="13"/>
    </row>
    <row r="56" spans="1:12" ht="12.75">
      <c r="A56" s="3" t="s">
        <v>46</v>
      </c>
      <c r="B56" s="3">
        <f>SUM(B52:B55)</f>
        <v>1112</v>
      </c>
      <c r="C56" s="3">
        <f>SUM(C52:C55)</f>
        <v>151</v>
      </c>
      <c r="D56" s="3">
        <f>SUM(D52:D55)</f>
        <v>389</v>
      </c>
      <c r="E56" s="3">
        <f>SUM(E52:E55)</f>
        <v>572</v>
      </c>
      <c r="F56" s="55"/>
      <c r="G56" s="1" t="s">
        <v>95</v>
      </c>
      <c r="H56" s="1">
        <v>506</v>
      </c>
      <c r="I56" s="1">
        <v>71</v>
      </c>
      <c r="J56" s="1">
        <v>157</v>
      </c>
      <c r="K56" s="1">
        <v>278</v>
      </c>
      <c r="L56" s="13"/>
    </row>
    <row r="57" spans="1:12" s="14" customFormat="1" ht="12.75">
      <c r="A57" s="3" t="s">
        <v>47</v>
      </c>
      <c r="B57" s="3">
        <f>SUM(B56,B51,B46,B41)</f>
        <v>5256</v>
      </c>
      <c r="C57" s="3">
        <f>SUM(C56,C51,C46,C41)</f>
        <v>664</v>
      </c>
      <c r="D57" s="3">
        <f>SUM(D56,D51,D46,D41)</f>
        <v>2021</v>
      </c>
      <c r="E57" s="3">
        <f>SUM(E56,E51,E46,E41)</f>
        <v>2571</v>
      </c>
      <c r="F57" s="55"/>
      <c r="G57" s="1" t="s">
        <v>96</v>
      </c>
      <c r="H57" s="1">
        <v>504</v>
      </c>
      <c r="I57" s="1">
        <v>69</v>
      </c>
      <c r="J57" s="1">
        <v>162</v>
      </c>
      <c r="K57" s="1">
        <v>273</v>
      </c>
      <c r="L57" s="13"/>
    </row>
    <row r="58" spans="1:12" s="14" customFormat="1" ht="12.75">
      <c r="A58" s="51" t="s">
        <v>48</v>
      </c>
      <c r="B58" s="1">
        <v>525</v>
      </c>
      <c r="C58" s="1">
        <v>78</v>
      </c>
      <c r="D58" s="1">
        <v>233</v>
      </c>
      <c r="E58" s="1">
        <v>214</v>
      </c>
      <c r="F58" s="52"/>
      <c r="G58" s="1" t="s">
        <v>97</v>
      </c>
      <c r="H58" s="1">
        <v>815</v>
      </c>
      <c r="I58" s="1">
        <v>92</v>
      </c>
      <c r="J58" s="1">
        <v>367</v>
      </c>
      <c r="K58" s="1">
        <v>356</v>
      </c>
      <c r="L58" s="13"/>
    </row>
    <row r="59" spans="1:12" ht="12.75">
      <c r="A59" s="51" t="s">
        <v>49</v>
      </c>
      <c r="B59" s="1">
        <v>411</v>
      </c>
      <c r="C59" s="1">
        <v>73</v>
      </c>
      <c r="D59" s="1">
        <v>159</v>
      </c>
      <c r="E59" s="1">
        <v>179</v>
      </c>
      <c r="G59" s="1" t="s">
        <v>98</v>
      </c>
      <c r="H59" s="1">
        <v>731</v>
      </c>
      <c r="I59" s="1">
        <v>123</v>
      </c>
      <c r="J59" s="1">
        <v>254</v>
      </c>
      <c r="K59" s="1">
        <v>354</v>
      </c>
      <c r="L59" s="13"/>
    </row>
    <row r="60" spans="1:12" ht="12.75">
      <c r="A60" s="51" t="s">
        <v>50</v>
      </c>
      <c r="B60" s="1">
        <v>540</v>
      </c>
      <c r="C60" s="1">
        <v>67</v>
      </c>
      <c r="D60" s="1">
        <v>186</v>
      </c>
      <c r="E60" s="1">
        <v>287</v>
      </c>
      <c r="G60" s="1" t="s">
        <v>99</v>
      </c>
      <c r="H60" s="1">
        <v>692</v>
      </c>
      <c r="I60" s="1">
        <v>88</v>
      </c>
      <c r="J60" s="1">
        <v>266</v>
      </c>
      <c r="K60" s="1">
        <v>338</v>
      </c>
      <c r="L60" s="13"/>
    </row>
    <row r="61" spans="1:12" ht="12.75">
      <c r="A61" s="51" t="s">
        <v>51</v>
      </c>
      <c r="B61" s="1">
        <v>561</v>
      </c>
      <c r="C61" s="1">
        <v>87</v>
      </c>
      <c r="D61" s="1">
        <v>219</v>
      </c>
      <c r="E61" s="1">
        <v>255</v>
      </c>
      <c r="G61" s="1" t="s">
        <v>100</v>
      </c>
      <c r="H61" s="1">
        <v>474</v>
      </c>
      <c r="I61" s="1">
        <v>98</v>
      </c>
      <c r="J61" s="1">
        <v>228</v>
      </c>
      <c r="K61" s="1">
        <v>148</v>
      </c>
      <c r="L61" s="13"/>
    </row>
    <row r="62" spans="1:12" ht="12.75">
      <c r="A62" s="51" t="s">
        <v>52</v>
      </c>
      <c r="B62" s="1">
        <v>398</v>
      </c>
      <c r="C62" s="1">
        <v>69</v>
      </c>
      <c r="D62" s="1">
        <v>188</v>
      </c>
      <c r="E62" s="1">
        <v>141</v>
      </c>
      <c r="G62" s="1" t="s">
        <v>101</v>
      </c>
      <c r="H62" s="1">
        <v>415</v>
      </c>
      <c r="I62" s="1">
        <v>45</v>
      </c>
      <c r="J62" s="1">
        <v>206</v>
      </c>
      <c r="K62" s="1">
        <v>164</v>
      </c>
      <c r="L62" s="13"/>
    </row>
    <row r="63" spans="1:12" ht="12.75">
      <c r="A63" s="3" t="s">
        <v>20</v>
      </c>
      <c r="B63" s="3">
        <f>SUM(B58:B62)</f>
        <v>2435</v>
      </c>
      <c r="C63" s="3">
        <f>SUM(C58:C62)</f>
        <v>374</v>
      </c>
      <c r="D63" s="3">
        <f>SUM(D58:D62)</f>
        <v>985</v>
      </c>
      <c r="E63" s="3">
        <f>SUM(E58:E62)</f>
        <v>1076</v>
      </c>
      <c r="F63" s="55"/>
      <c r="G63" s="1" t="s">
        <v>102</v>
      </c>
      <c r="H63" s="1">
        <v>329</v>
      </c>
      <c r="I63" s="1">
        <v>35</v>
      </c>
      <c r="J63" s="1">
        <v>115</v>
      </c>
      <c r="K63" s="1">
        <v>179</v>
      </c>
      <c r="L63" s="13"/>
    </row>
    <row r="64" spans="1:12" s="14" customFormat="1" ht="12.75">
      <c r="A64" s="51" t="s">
        <v>53</v>
      </c>
      <c r="B64" s="1"/>
      <c r="C64" s="1"/>
      <c r="D64" s="1"/>
      <c r="E64" s="1"/>
      <c r="F64" s="52"/>
      <c r="G64" s="1" t="s">
        <v>103</v>
      </c>
      <c r="H64" s="1">
        <v>238</v>
      </c>
      <c r="I64" s="1">
        <v>57</v>
      </c>
      <c r="J64" s="1">
        <v>130</v>
      </c>
      <c r="K64" s="1">
        <v>51</v>
      </c>
      <c r="L64" s="13"/>
    </row>
    <row r="65" spans="1:12" ht="12.75">
      <c r="A65" s="51" t="s">
        <v>27</v>
      </c>
      <c r="B65" s="1">
        <v>485</v>
      </c>
      <c r="C65" s="1">
        <v>46</v>
      </c>
      <c r="D65" s="1">
        <v>137</v>
      </c>
      <c r="E65" s="1">
        <v>302</v>
      </c>
      <c r="G65" s="1" t="s">
        <v>104</v>
      </c>
      <c r="H65" s="1">
        <v>278</v>
      </c>
      <c r="I65" s="1">
        <v>60</v>
      </c>
      <c r="J65" s="1">
        <v>147</v>
      </c>
      <c r="K65" s="1">
        <v>71</v>
      </c>
      <c r="L65" s="13"/>
    </row>
    <row r="66" spans="1:12" ht="12.75">
      <c r="A66" s="51" t="s">
        <v>28</v>
      </c>
      <c r="B66" s="1">
        <v>651</v>
      </c>
      <c r="C66" s="1">
        <v>90</v>
      </c>
      <c r="D66" s="1">
        <v>256</v>
      </c>
      <c r="E66" s="1">
        <v>305</v>
      </c>
      <c r="G66" s="3" t="s">
        <v>20</v>
      </c>
      <c r="H66" s="3">
        <f>SUM(H55:H65)</f>
        <v>5750</v>
      </c>
      <c r="I66" s="3">
        <f>SUM(I55:I65)</f>
        <v>832</v>
      </c>
      <c r="J66" s="3">
        <f>SUM(J55:J65)</f>
        <v>2350</v>
      </c>
      <c r="K66" s="3">
        <f>SUM(K55:K65)</f>
        <v>2568</v>
      </c>
      <c r="L66" s="13"/>
    </row>
    <row r="67" spans="1:12" ht="12.75">
      <c r="A67" s="3" t="s">
        <v>31</v>
      </c>
      <c r="B67" s="3">
        <f>SUM(B65:B66)</f>
        <v>1136</v>
      </c>
      <c r="C67" s="3">
        <f>SUM(C65:C66)</f>
        <v>136</v>
      </c>
      <c r="D67" s="3">
        <f>SUM(D65:D66)</f>
        <v>393</v>
      </c>
      <c r="E67" s="3">
        <f>SUM(E65:E66)</f>
        <v>607</v>
      </c>
      <c r="F67" s="55"/>
      <c r="G67" s="1" t="s">
        <v>105</v>
      </c>
      <c r="H67" s="1">
        <v>638</v>
      </c>
      <c r="I67" s="1">
        <v>91</v>
      </c>
      <c r="J67" s="1">
        <v>212</v>
      </c>
      <c r="K67" s="1">
        <v>335</v>
      </c>
      <c r="L67" s="13"/>
    </row>
    <row r="68" spans="1:12" s="14" customFormat="1" ht="12.75">
      <c r="A68" s="51" t="s">
        <v>32</v>
      </c>
      <c r="B68" s="1">
        <v>710</v>
      </c>
      <c r="C68" s="1">
        <v>78</v>
      </c>
      <c r="D68" s="1">
        <v>242</v>
      </c>
      <c r="E68" s="1">
        <v>390</v>
      </c>
      <c r="F68" s="52"/>
      <c r="G68" s="1" t="s">
        <v>106</v>
      </c>
      <c r="H68" s="1">
        <v>496</v>
      </c>
      <c r="I68" s="1">
        <v>49</v>
      </c>
      <c r="J68" s="1">
        <v>180</v>
      </c>
      <c r="K68" s="1">
        <v>267</v>
      </c>
      <c r="L68" s="13"/>
    </row>
    <row r="69" spans="1:12" ht="12.75">
      <c r="A69" s="51" t="s">
        <v>33</v>
      </c>
      <c r="B69" s="1">
        <v>582</v>
      </c>
      <c r="C69" s="1">
        <v>75</v>
      </c>
      <c r="D69" s="1">
        <v>243</v>
      </c>
      <c r="E69" s="1">
        <v>264</v>
      </c>
      <c r="G69" s="1" t="s">
        <v>107</v>
      </c>
      <c r="H69" s="1">
        <v>649</v>
      </c>
      <c r="I69" s="1">
        <v>77</v>
      </c>
      <c r="J69" s="1">
        <v>220</v>
      </c>
      <c r="K69" s="1">
        <v>352</v>
      </c>
      <c r="L69" s="13"/>
    </row>
    <row r="70" spans="1:12" ht="12.75">
      <c r="A70" s="3" t="s">
        <v>36</v>
      </c>
      <c r="B70" s="3">
        <f>SUM(B68:B69)</f>
        <v>1292</v>
      </c>
      <c r="C70" s="3">
        <f>SUM(C68:C69)</f>
        <v>153</v>
      </c>
      <c r="D70" s="3">
        <f>SUM(D68:D69)</f>
        <v>485</v>
      </c>
      <c r="E70" s="3">
        <f>SUM(E68:E69)</f>
        <v>654</v>
      </c>
      <c r="F70" s="55"/>
      <c r="G70" s="63" t="s">
        <v>142</v>
      </c>
      <c r="H70" s="3">
        <f>SUM(H67:H69)</f>
        <v>1783</v>
      </c>
      <c r="I70" s="3">
        <f>SUM(I67:I69)</f>
        <v>217</v>
      </c>
      <c r="J70" s="3">
        <f>SUM(J67:J69)</f>
        <v>612</v>
      </c>
      <c r="K70" s="3">
        <f>SUM(K67:K69)</f>
        <v>954</v>
      </c>
      <c r="L70" s="13"/>
    </row>
    <row r="71" spans="1:12" s="14" customFormat="1" ht="12.75">
      <c r="A71" s="51" t="s">
        <v>37</v>
      </c>
      <c r="B71" s="1">
        <v>508</v>
      </c>
      <c r="C71" s="1">
        <v>49</v>
      </c>
      <c r="D71" s="1">
        <v>188</v>
      </c>
      <c r="E71" s="1">
        <v>271</v>
      </c>
      <c r="F71" s="52"/>
      <c r="G71" s="51" t="s">
        <v>108</v>
      </c>
      <c r="H71" s="1">
        <v>231</v>
      </c>
      <c r="I71" s="1">
        <v>35</v>
      </c>
      <c r="J71" s="1">
        <v>47</v>
      </c>
      <c r="K71" s="1">
        <v>149</v>
      </c>
      <c r="L71" s="13"/>
    </row>
    <row r="72" spans="1:12" ht="12.75">
      <c r="A72" s="51" t="s">
        <v>38</v>
      </c>
      <c r="B72" s="1">
        <v>292</v>
      </c>
      <c r="C72" s="1">
        <v>43</v>
      </c>
      <c r="D72" s="1">
        <v>94</v>
      </c>
      <c r="E72" s="1">
        <v>155</v>
      </c>
      <c r="G72" s="51" t="s">
        <v>109</v>
      </c>
      <c r="H72" s="1">
        <v>406</v>
      </c>
      <c r="I72" s="1">
        <v>49</v>
      </c>
      <c r="J72" s="1">
        <v>100</v>
      </c>
      <c r="K72" s="1">
        <v>257</v>
      </c>
      <c r="L72" s="13"/>
    </row>
    <row r="73" spans="1:12" ht="12.75">
      <c r="A73" s="51" t="s">
        <v>39</v>
      </c>
      <c r="B73" s="1">
        <v>248</v>
      </c>
      <c r="C73" s="1">
        <v>32</v>
      </c>
      <c r="D73" s="1">
        <v>105</v>
      </c>
      <c r="E73" s="1">
        <v>111</v>
      </c>
      <c r="G73" s="1" t="s">
        <v>110</v>
      </c>
      <c r="H73" s="1">
        <v>397</v>
      </c>
      <c r="I73" s="1">
        <v>43</v>
      </c>
      <c r="J73" s="1">
        <v>80</v>
      </c>
      <c r="K73" s="1">
        <v>274</v>
      </c>
      <c r="L73" s="13"/>
    </row>
    <row r="74" spans="1:12" ht="12.75">
      <c r="A74" s="3" t="s">
        <v>41</v>
      </c>
      <c r="B74" s="3">
        <f>SUM(B71:B73)</f>
        <v>1048</v>
      </c>
      <c r="C74" s="3">
        <f>SUM(C71:C73)</f>
        <v>124</v>
      </c>
      <c r="D74" s="3">
        <f>SUM(D71:D73)</f>
        <v>387</v>
      </c>
      <c r="E74" s="3">
        <f>SUM(E71:E73)</f>
        <v>537</v>
      </c>
      <c r="F74" s="55"/>
      <c r="G74" s="3" t="s">
        <v>20</v>
      </c>
      <c r="H74" s="3">
        <f>SUM(H71:H73)</f>
        <v>1034</v>
      </c>
      <c r="I74" s="3">
        <f>SUM(I71:I73)</f>
        <v>127</v>
      </c>
      <c r="J74" s="3">
        <f>SUM(J71:J73)</f>
        <v>227</v>
      </c>
      <c r="K74" s="3">
        <f>SUM(K71:K73)</f>
        <v>680</v>
      </c>
      <c r="L74" s="13"/>
    </row>
    <row r="75" spans="1:12" s="14" customFormat="1" ht="12.75">
      <c r="A75" s="51" t="s">
        <v>42</v>
      </c>
      <c r="B75" s="1">
        <v>563</v>
      </c>
      <c r="C75" s="1">
        <v>71</v>
      </c>
      <c r="D75" s="1">
        <v>182</v>
      </c>
      <c r="E75" s="1">
        <v>310</v>
      </c>
      <c r="F75" s="52"/>
      <c r="G75" s="51" t="s">
        <v>111</v>
      </c>
      <c r="H75" s="1">
        <v>548</v>
      </c>
      <c r="I75" s="1">
        <v>49</v>
      </c>
      <c r="J75" s="1">
        <v>220</v>
      </c>
      <c r="K75" s="1">
        <v>279</v>
      </c>
      <c r="L75" s="13"/>
    </row>
    <row r="76" spans="1:12" ht="12.75">
      <c r="A76" s="51" t="s">
        <v>43</v>
      </c>
      <c r="B76" s="1">
        <v>407</v>
      </c>
      <c r="C76" s="1">
        <v>39</v>
      </c>
      <c r="D76" s="1">
        <v>168</v>
      </c>
      <c r="E76" s="1">
        <v>200</v>
      </c>
      <c r="G76" s="51" t="s">
        <v>112</v>
      </c>
      <c r="H76" s="1">
        <v>380</v>
      </c>
      <c r="I76" s="1">
        <v>43</v>
      </c>
      <c r="J76" s="1">
        <v>157</v>
      </c>
      <c r="K76" s="1">
        <v>180</v>
      </c>
      <c r="L76" s="13"/>
    </row>
    <row r="77" spans="1:12" ht="12.75">
      <c r="A77" s="3" t="s">
        <v>46</v>
      </c>
      <c r="B77" s="3">
        <f>SUM(B75:B76)</f>
        <v>970</v>
      </c>
      <c r="C77" s="3">
        <f>SUM(C75:C76)</f>
        <v>110</v>
      </c>
      <c r="D77" s="3">
        <f>SUM(D75:D76)</f>
        <v>350</v>
      </c>
      <c r="E77" s="3">
        <f>SUM(E75:E76)</f>
        <v>510</v>
      </c>
      <c r="F77" s="55"/>
      <c r="G77" s="51" t="s">
        <v>113</v>
      </c>
      <c r="H77" s="1">
        <v>469</v>
      </c>
      <c r="I77" s="1">
        <v>54</v>
      </c>
      <c r="J77" s="1">
        <v>220</v>
      </c>
      <c r="K77" s="1">
        <v>195</v>
      </c>
      <c r="L77" s="13"/>
    </row>
    <row r="78" spans="1:12" s="14" customFormat="1" ht="12.75">
      <c r="A78" s="3" t="s">
        <v>54</v>
      </c>
      <c r="B78" s="3">
        <f>SUM(B77,B74,B70,B67)</f>
        <v>4446</v>
      </c>
      <c r="C78" s="3">
        <f>SUM(C77,C74,C70,C67)</f>
        <v>523</v>
      </c>
      <c r="D78" s="3">
        <f>SUM(D77,D74,D70,D67)</f>
        <v>1615</v>
      </c>
      <c r="E78" s="3">
        <f>SUM(E77,E74,E70,E67)</f>
        <v>2308</v>
      </c>
      <c r="F78" s="55"/>
      <c r="G78" s="3" t="s">
        <v>20</v>
      </c>
      <c r="H78" s="3">
        <f>SUM(H75:H77)</f>
        <v>1397</v>
      </c>
      <c r="I78" s="3">
        <f>SUM(I75:I77)</f>
        <v>146</v>
      </c>
      <c r="J78" s="3">
        <f>SUM(J75:J77)</f>
        <v>597</v>
      </c>
      <c r="K78" s="3">
        <f>SUM(K75:K77)</f>
        <v>654</v>
      </c>
      <c r="L78" s="13"/>
    </row>
    <row r="79" spans="1:12" s="14" customFormat="1" ht="12.75">
      <c r="A79" s="51" t="s">
        <v>55</v>
      </c>
      <c r="B79" s="1">
        <v>680</v>
      </c>
      <c r="C79" s="1">
        <v>90</v>
      </c>
      <c r="D79" s="1">
        <v>295</v>
      </c>
      <c r="E79" s="1">
        <v>295</v>
      </c>
      <c r="F79" s="52"/>
      <c r="G79" s="51" t="s">
        <v>114</v>
      </c>
      <c r="H79" s="1">
        <v>634</v>
      </c>
      <c r="I79" s="1">
        <v>90</v>
      </c>
      <c r="J79" s="1">
        <v>138</v>
      </c>
      <c r="K79" s="1">
        <v>406</v>
      </c>
      <c r="L79" s="13"/>
    </row>
    <row r="80" spans="1:12" ht="12.75">
      <c r="A80" s="3" t="s">
        <v>20</v>
      </c>
      <c r="B80" s="3">
        <f>SUM(B79)</f>
        <v>680</v>
      </c>
      <c r="C80" s="3">
        <f>SUM(C79)</f>
        <v>90</v>
      </c>
      <c r="D80" s="3">
        <f>SUM(D79)</f>
        <v>295</v>
      </c>
      <c r="E80" s="3">
        <f>SUM(E79)</f>
        <v>295</v>
      </c>
      <c r="F80" s="55"/>
      <c r="G80" s="3" t="s">
        <v>20</v>
      </c>
      <c r="H80" s="3">
        <f>SUM(H79)</f>
        <v>634</v>
      </c>
      <c r="I80" s="3">
        <f>SUM(I79)</f>
        <v>90</v>
      </c>
      <c r="J80" s="3">
        <f>SUM(J79)</f>
        <v>138</v>
      </c>
      <c r="K80" s="3">
        <f>SUM(K79)</f>
        <v>406</v>
      </c>
      <c r="L80" s="13"/>
    </row>
    <row r="81" spans="1:12" s="14" customFormat="1" ht="12.75">
      <c r="A81" s="51" t="s">
        <v>56</v>
      </c>
      <c r="B81" s="1">
        <v>382</v>
      </c>
      <c r="C81" s="1">
        <v>34</v>
      </c>
      <c r="D81" s="1">
        <v>90</v>
      </c>
      <c r="E81" s="1">
        <v>258</v>
      </c>
      <c r="F81" s="52"/>
      <c r="G81" s="51" t="s">
        <v>115</v>
      </c>
      <c r="H81" s="1">
        <v>366</v>
      </c>
      <c r="I81" s="1">
        <v>72</v>
      </c>
      <c r="J81" s="1">
        <v>137</v>
      </c>
      <c r="K81" s="1">
        <v>157</v>
      </c>
      <c r="L81" s="13"/>
    </row>
    <row r="82" spans="1:12" ht="12.75">
      <c r="A82" s="3" t="s">
        <v>20</v>
      </c>
      <c r="B82" s="3">
        <f>SUM(B81)</f>
        <v>382</v>
      </c>
      <c r="C82" s="3">
        <f>SUM(C81)</f>
        <v>34</v>
      </c>
      <c r="D82" s="3">
        <f>SUM(D81)</f>
        <v>90</v>
      </c>
      <c r="E82" s="3">
        <f>SUM(E81)</f>
        <v>258</v>
      </c>
      <c r="F82" s="55"/>
      <c r="G82" s="51" t="s">
        <v>116</v>
      </c>
      <c r="H82" s="1">
        <v>466</v>
      </c>
      <c r="I82" s="1">
        <v>70</v>
      </c>
      <c r="J82" s="1">
        <v>176</v>
      </c>
      <c r="K82" s="1">
        <v>220</v>
      </c>
      <c r="L82" s="13"/>
    </row>
    <row r="83" spans="1:12" s="14" customFormat="1" ht="12.75">
      <c r="A83" s="51" t="s">
        <v>57</v>
      </c>
      <c r="B83" s="1">
        <v>478</v>
      </c>
      <c r="C83" s="1">
        <v>77</v>
      </c>
      <c r="D83" s="1">
        <v>227</v>
      </c>
      <c r="E83" s="1">
        <v>174</v>
      </c>
      <c r="F83" s="52"/>
      <c r="G83" s="51" t="s">
        <v>117</v>
      </c>
      <c r="H83" s="1">
        <v>250</v>
      </c>
      <c r="I83" s="1">
        <v>43</v>
      </c>
      <c r="J83" s="1">
        <v>79</v>
      </c>
      <c r="K83" s="1">
        <v>128</v>
      </c>
      <c r="L83" s="13"/>
    </row>
    <row r="84" spans="1:12" ht="12.75">
      <c r="A84" s="1" t="s">
        <v>58</v>
      </c>
      <c r="B84" s="1">
        <v>466</v>
      </c>
      <c r="C84" s="1">
        <v>74</v>
      </c>
      <c r="D84" s="1">
        <v>178</v>
      </c>
      <c r="E84" s="1">
        <v>214</v>
      </c>
      <c r="G84" s="3" t="s">
        <v>20</v>
      </c>
      <c r="H84" s="3">
        <f>SUM(H81:H83)</f>
        <v>1082</v>
      </c>
      <c r="I84" s="3">
        <f>SUM(I81:I83)</f>
        <v>185</v>
      </c>
      <c r="J84" s="3">
        <f>SUM(J81:J83)</f>
        <v>392</v>
      </c>
      <c r="K84" s="3">
        <f>SUM(K81:K83)</f>
        <v>505</v>
      </c>
      <c r="L84" s="13"/>
    </row>
    <row r="85" spans="1:12" ht="12.75">
      <c r="A85" s="3" t="s">
        <v>20</v>
      </c>
      <c r="B85" s="3">
        <f>SUM(B83:B84)</f>
        <v>944</v>
      </c>
      <c r="C85" s="3">
        <f>SUM(C83:C84)</f>
        <v>151</v>
      </c>
      <c r="D85" s="3">
        <f>SUM(D83:D84)</f>
        <v>405</v>
      </c>
      <c r="E85" s="3">
        <f>SUM(E83:E84)</f>
        <v>388</v>
      </c>
      <c r="F85" s="55"/>
      <c r="G85" s="51" t="s">
        <v>118</v>
      </c>
      <c r="H85" s="1">
        <v>455</v>
      </c>
      <c r="I85" s="1">
        <v>57</v>
      </c>
      <c r="J85" s="1">
        <v>207</v>
      </c>
      <c r="K85" s="1">
        <v>191</v>
      </c>
      <c r="L85" s="13"/>
    </row>
    <row r="86" spans="1:12" s="14" customFormat="1" ht="12.75">
      <c r="A86" s="1" t="s">
        <v>59</v>
      </c>
      <c r="B86" s="1">
        <v>453</v>
      </c>
      <c r="C86" s="1">
        <v>69</v>
      </c>
      <c r="D86" s="1">
        <v>166</v>
      </c>
      <c r="E86" s="1">
        <v>218</v>
      </c>
      <c r="F86" s="52"/>
      <c r="G86" s="3" t="s">
        <v>20</v>
      </c>
      <c r="H86" s="3">
        <f>SUM(H85)</f>
        <v>455</v>
      </c>
      <c r="I86" s="3">
        <f>SUM(I85)</f>
        <v>57</v>
      </c>
      <c r="J86" s="3">
        <f>SUM(J85)</f>
        <v>207</v>
      </c>
      <c r="K86" s="3">
        <f>SUM(K85)</f>
        <v>191</v>
      </c>
      <c r="L86" s="13"/>
    </row>
    <row r="87" spans="1:12" ht="12.75">
      <c r="A87" s="1" t="s">
        <v>60</v>
      </c>
      <c r="B87" s="1">
        <v>332</v>
      </c>
      <c r="C87" s="1">
        <v>57</v>
      </c>
      <c r="D87" s="1">
        <v>172</v>
      </c>
      <c r="E87" s="1">
        <v>103</v>
      </c>
      <c r="G87" s="51" t="s">
        <v>119</v>
      </c>
      <c r="H87" s="1">
        <v>487</v>
      </c>
      <c r="I87" s="1">
        <v>71</v>
      </c>
      <c r="J87" s="1">
        <v>207</v>
      </c>
      <c r="K87" s="1">
        <v>209</v>
      </c>
      <c r="L87" s="13"/>
    </row>
    <row r="88" spans="1:12" ht="12.75">
      <c r="A88" s="1" t="s">
        <v>61</v>
      </c>
      <c r="B88" s="1">
        <v>488</v>
      </c>
      <c r="C88" s="1">
        <v>56</v>
      </c>
      <c r="D88" s="1">
        <v>181</v>
      </c>
      <c r="E88" s="1">
        <v>251</v>
      </c>
      <c r="G88" s="51" t="s">
        <v>120</v>
      </c>
      <c r="H88" s="1">
        <v>531</v>
      </c>
      <c r="I88" s="1">
        <v>47</v>
      </c>
      <c r="J88" s="1">
        <v>151</v>
      </c>
      <c r="K88" s="1">
        <v>333</v>
      </c>
      <c r="L88" s="13"/>
    </row>
    <row r="89" spans="1:12" ht="12.75">
      <c r="A89" s="1" t="s">
        <v>62</v>
      </c>
      <c r="B89" s="1">
        <v>517</v>
      </c>
      <c r="C89" s="1">
        <v>76</v>
      </c>
      <c r="D89" s="1">
        <v>249</v>
      </c>
      <c r="E89" s="1">
        <v>192</v>
      </c>
      <c r="G89" s="51" t="s">
        <v>121</v>
      </c>
      <c r="H89" s="1">
        <v>574</v>
      </c>
      <c r="I89" s="1">
        <v>65</v>
      </c>
      <c r="J89" s="1">
        <v>184</v>
      </c>
      <c r="K89" s="1">
        <v>325</v>
      </c>
      <c r="L89" s="13"/>
    </row>
    <row r="90" spans="1:12" ht="12.75">
      <c r="A90" s="1" t="s">
        <v>63</v>
      </c>
      <c r="B90" s="1">
        <v>371</v>
      </c>
      <c r="C90" s="1">
        <v>52</v>
      </c>
      <c r="D90" s="1">
        <v>152</v>
      </c>
      <c r="E90" s="1">
        <v>167</v>
      </c>
      <c r="G90" s="51" t="s">
        <v>122</v>
      </c>
      <c r="H90" s="1">
        <v>849</v>
      </c>
      <c r="I90" s="1">
        <v>130</v>
      </c>
      <c r="J90" s="1">
        <v>368</v>
      </c>
      <c r="K90" s="1">
        <v>351</v>
      </c>
      <c r="L90" s="13"/>
    </row>
    <row r="91" spans="1:12" ht="12.75">
      <c r="A91" s="1" t="s">
        <v>64</v>
      </c>
      <c r="B91" s="1">
        <v>479</v>
      </c>
      <c r="C91" s="1">
        <v>66</v>
      </c>
      <c r="D91" s="1">
        <v>193</v>
      </c>
      <c r="E91" s="1">
        <v>220</v>
      </c>
      <c r="G91" s="3" t="s">
        <v>20</v>
      </c>
      <c r="H91" s="3">
        <f>SUM(H87:H90)</f>
        <v>2441</v>
      </c>
      <c r="I91" s="3">
        <f>SUM(I87:I90)</f>
        <v>313</v>
      </c>
      <c r="J91" s="3">
        <f>SUM(J87:J90)</f>
        <v>910</v>
      </c>
      <c r="K91" s="3">
        <f>SUM(K87:K90)</f>
        <v>1218</v>
      </c>
      <c r="L91" s="13"/>
    </row>
    <row r="92" spans="1:12" ht="12.75">
      <c r="A92" s="1" t="s">
        <v>65</v>
      </c>
      <c r="B92" s="1">
        <v>335</v>
      </c>
      <c r="C92" s="1">
        <v>75</v>
      </c>
      <c r="D92" s="1">
        <v>170</v>
      </c>
      <c r="E92" s="1">
        <v>90</v>
      </c>
      <c r="G92" s="3"/>
      <c r="H92" s="1"/>
      <c r="I92" s="1"/>
      <c r="J92" s="1"/>
      <c r="K92" s="1"/>
      <c r="L92" s="13"/>
    </row>
    <row r="93" spans="1:11" ht="12.75">
      <c r="A93" s="1" t="s">
        <v>66</v>
      </c>
      <c r="B93" s="1">
        <v>445</v>
      </c>
      <c r="C93" s="1">
        <v>60</v>
      </c>
      <c r="D93" s="1">
        <v>157</v>
      </c>
      <c r="E93" s="1">
        <v>228</v>
      </c>
      <c r="G93" s="3" t="s">
        <v>123</v>
      </c>
      <c r="H93" s="3">
        <f>SUM(H91,H86,H84,H80,H78,H74,H70,H66,H54,H51,H48,H46,H5,B94,B85,B82,B80,B78,B63,B35,B32,B29,B27,B21,B18,B14,B4)</f>
        <v>42220</v>
      </c>
      <c r="I93" s="3">
        <f>SUM(I91,I86,I84,I80,I78,I74,I70,I66,I54,I51,I48,I46,I5,C94,C85,C82,C80,C78,C63,C35,C32,C29,C27,C21,C18,C14,C4)</f>
        <v>5919</v>
      </c>
      <c r="J93" s="3">
        <f>SUM(J91,J86,J84,J80,J78,J74,J70,J66,J54,J51,J48,J46,J5,D94,D85,D82,D80,D78,D63,D35,D32,D29,D27,D21,D18,D14,D4)</f>
        <v>16321</v>
      </c>
      <c r="K93" s="3">
        <f>SUM(K91,K86,K84,K80,K78,K74,K70,K66,K54,K51,K48,K46,K5,E94,E85,E82,E80,E78,E63,E35,E32,E29,E27,E21,E18,E14,E4)</f>
        <v>19980</v>
      </c>
    </row>
    <row r="94" spans="1:11" ht="12.75">
      <c r="A94" s="3" t="s">
        <v>67</v>
      </c>
      <c r="B94" s="3">
        <f>SUM(B86:B93)</f>
        <v>3420</v>
      </c>
      <c r="C94" s="3">
        <f>SUM(C86:C93)</f>
        <v>511</v>
      </c>
      <c r="D94" s="3">
        <f>SUM(D86:D93)</f>
        <v>1440</v>
      </c>
      <c r="E94" s="3">
        <f>SUM(E86:E93)</f>
        <v>1469</v>
      </c>
      <c r="F94" s="55"/>
      <c r="G94" s="3" t="s">
        <v>124</v>
      </c>
      <c r="H94" s="3">
        <f>SUM(H43,B57)</f>
        <v>17062</v>
      </c>
      <c r="I94" s="3">
        <f>SUM(I43,C57)</f>
        <v>2431</v>
      </c>
      <c r="J94" s="3">
        <f>SUM(J43,D57)</f>
        <v>6266</v>
      </c>
      <c r="K94" s="3">
        <f>SUM(K43,E57)</f>
        <v>8365</v>
      </c>
    </row>
    <row r="95" spans="1:11" s="14" customFormat="1" ht="12.75">
      <c r="A95" s="12"/>
      <c r="B95" s="12"/>
      <c r="C95" s="12"/>
      <c r="D95" s="12"/>
      <c r="E95" s="12"/>
      <c r="F95" s="52"/>
      <c r="G95" s="3" t="s">
        <v>125</v>
      </c>
      <c r="H95" s="3">
        <f>SUM(H93:H94)</f>
        <v>59282</v>
      </c>
      <c r="I95" s="3">
        <f>SUM(I93:I94)</f>
        <v>8350</v>
      </c>
      <c r="J95" s="3">
        <f>SUM(J93:J94)</f>
        <v>22587</v>
      </c>
      <c r="K95" s="3">
        <f>SUM(K93:K94)</f>
        <v>28345</v>
      </c>
    </row>
    <row r="97" spans="1:6" ht="12.75">
      <c r="A97" s="14"/>
      <c r="B97" s="14"/>
      <c r="C97" s="14"/>
      <c r="D97" s="14"/>
      <c r="E97" s="14"/>
      <c r="F97" s="55"/>
    </row>
    <row r="98" s="14" customFormat="1" ht="12.75">
      <c r="F98" s="55"/>
    </row>
    <row r="99" spans="1:11" s="14" customFormat="1" ht="12.75">
      <c r="A99" s="12"/>
      <c r="B99" s="12"/>
      <c r="C99" s="12"/>
      <c r="D99" s="12"/>
      <c r="E99" s="12"/>
      <c r="F99" s="52"/>
      <c r="G99" s="12"/>
      <c r="H99" s="12"/>
      <c r="I99" s="12"/>
      <c r="J99" s="12"/>
      <c r="K99" s="12"/>
    </row>
    <row r="101" spans="7:11" ht="12.75">
      <c r="G101" s="14"/>
      <c r="H101" s="14"/>
      <c r="I101" s="14"/>
      <c r="J101" s="14"/>
      <c r="K101" s="14"/>
    </row>
    <row r="102" spans="7:11" ht="12.75">
      <c r="G102" s="14"/>
      <c r="H102" s="14"/>
      <c r="I102" s="14"/>
      <c r="J102" s="14"/>
      <c r="K102" s="14"/>
    </row>
    <row r="107" spans="1:2" ht="20.25">
      <c r="A107" s="56"/>
      <c r="B107" s="11"/>
    </row>
    <row r="108" spans="1:2" ht="12.75">
      <c r="A108" s="53"/>
      <c r="B108" s="53"/>
    </row>
  </sheetData>
  <sheetProtection/>
  <printOptions horizontalCentered="1"/>
  <pageMargins left="0.25" right="0.25" top="1.38" bottom="0.25" header="0.88" footer="0.18"/>
  <pageSetup horizontalDpi="300" verticalDpi="300" orientation="portrait" paperSize="5" scale="65" r:id="rId1"/>
  <headerFooter alignWithMargins="0">
    <oddHeader>&amp;C&amp;"Arial,Bold"&amp;14Chautauqua County Board of Elections
November 7, 2000 General Election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23">
      <selection activeCell="A26" sqref="A26:E29"/>
    </sheetView>
  </sheetViews>
  <sheetFormatPr defaultColWidth="9.140625" defaultRowHeight="12.75"/>
  <cols>
    <col min="1" max="1" width="22.7109375" style="0" customWidth="1"/>
    <col min="2" max="5" width="5.7109375" style="0" customWidth="1"/>
    <col min="7" max="7" width="22.7109375" style="0" customWidth="1"/>
    <col min="8" max="12" width="8.7109375" style="0" customWidth="1"/>
  </cols>
  <sheetData>
    <row r="1" spans="1:4" ht="13.5" customHeight="1" thickBot="1">
      <c r="A1" t="s">
        <v>252</v>
      </c>
      <c r="D1" s="46"/>
    </row>
    <row r="2" spans="1:6" ht="57.75" customHeight="1">
      <c r="A2" s="32" t="s">
        <v>286</v>
      </c>
      <c r="B2" s="8" t="s">
        <v>0</v>
      </c>
      <c r="C2" s="5" t="s">
        <v>144</v>
      </c>
      <c r="D2" s="25" t="s">
        <v>285</v>
      </c>
      <c r="E2" s="6" t="s">
        <v>126</v>
      </c>
      <c r="F2" s="17"/>
    </row>
    <row r="3" spans="1:6" ht="14.25" customHeight="1">
      <c r="A3" s="33" t="s">
        <v>254</v>
      </c>
      <c r="B3" s="31"/>
      <c r="C3" s="29"/>
      <c r="D3" s="47"/>
      <c r="E3" s="30"/>
      <c r="F3" s="17"/>
    </row>
    <row r="4" spans="1:5" ht="12.75">
      <c r="A4" s="4" t="s">
        <v>89</v>
      </c>
      <c r="B4" s="9">
        <v>601</v>
      </c>
      <c r="C4" s="1">
        <v>272</v>
      </c>
      <c r="D4" s="10">
        <v>291</v>
      </c>
      <c r="E4" s="23">
        <v>38</v>
      </c>
    </row>
    <row r="5" spans="1:5" ht="13.5" thickBot="1">
      <c r="A5" s="19" t="s">
        <v>253</v>
      </c>
      <c r="B5" s="21">
        <f>SUM(B4)</f>
        <v>601</v>
      </c>
      <c r="C5" s="21">
        <f>SUM(C4)</f>
        <v>272</v>
      </c>
      <c r="D5" s="48">
        <f>SUM(D4)</f>
        <v>291</v>
      </c>
      <c r="E5" s="24">
        <f>SUM(E4)</f>
        <v>38</v>
      </c>
    </row>
    <row r="6" ht="12.75">
      <c r="D6" s="46"/>
    </row>
    <row r="7" ht="13.5" thickBot="1">
      <c r="D7" s="46"/>
    </row>
    <row r="8" spans="1:5" ht="57.75" customHeight="1">
      <c r="A8" s="32" t="s">
        <v>287</v>
      </c>
      <c r="B8" s="8" t="s">
        <v>0</v>
      </c>
      <c r="C8" s="5" t="s">
        <v>144</v>
      </c>
      <c r="D8" s="25" t="s">
        <v>285</v>
      </c>
      <c r="E8" s="6" t="s">
        <v>126</v>
      </c>
    </row>
    <row r="9" spans="1:5" ht="12.75">
      <c r="A9" s="33" t="s">
        <v>254</v>
      </c>
      <c r="B9" s="31"/>
      <c r="C9" s="29"/>
      <c r="D9" s="47"/>
      <c r="E9" s="30"/>
    </row>
    <row r="10" spans="1:5" ht="12.75">
      <c r="A10" s="4" t="s">
        <v>89</v>
      </c>
      <c r="B10" s="9">
        <v>601</v>
      </c>
      <c r="C10" s="1">
        <v>239</v>
      </c>
      <c r="D10" s="10">
        <v>317</v>
      </c>
      <c r="E10" s="23">
        <v>45</v>
      </c>
    </row>
    <row r="11" spans="1:5" ht="13.5" thickBot="1">
      <c r="A11" s="19" t="s">
        <v>253</v>
      </c>
      <c r="B11" s="21">
        <f>SUM(B10)</f>
        <v>601</v>
      </c>
      <c r="C11" s="21">
        <f>SUM(C10)</f>
        <v>239</v>
      </c>
      <c r="D11" s="48">
        <f>SUM(D10)</f>
        <v>317</v>
      </c>
      <c r="E11" s="24">
        <f>SUM(E10)</f>
        <v>45</v>
      </c>
    </row>
    <row r="12" ht="12.75">
      <c r="D12" s="46"/>
    </row>
    <row r="13" ht="13.5" thickBot="1">
      <c r="D13" s="46"/>
    </row>
    <row r="14" spans="1:5" ht="57.75" customHeight="1">
      <c r="A14" s="32" t="s">
        <v>275</v>
      </c>
      <c r="B14" s="8" t="s">
        <v>0</v>
      </c>
      <c r="C14" s="5" t="s">
        <v>144</v>
      </c>
      <c r="D14" s="25" t="s">
        <v>285</v>
      </c>
      <c r="E14" s="6" t="s">
        <v>126</v>
      </c>
    </row>
    <row r="15" spans="1:5" ht="12.75">
      <c r="A15" s="33" t="s">
        <v>254</v>
      </c>
      <c r="B15" s="31"/>
      <c r="C15" s="29"/>
      <c r="D15" s="47"/>
      <c r="E15" s="30"/>
    </row>
    <row r="16" spans="1:5" ht="12.75">
      <c r="A16" s="4" t="s">
        <v>89</v>
      </c>
      <c r="B16" s="9">
        <v>601</v>
      </c>
      <c r="C16" s="1">
        <v>250</v>
      </c>
      <c r="D16" s="10">
        <v>306</v>
      </c>
      <c r="E16" s="23">
        <v>45</v>
      </c>
    </row>
    <row r="17" spans="1:5" ht="13.5" thickBot="1">
      <c r="A17" s="19" t="s">
        <v>253</v>
      </c>
      <c r="B17" s="21">
        <f>SUM(B16)</f>
        <v>601</v>
      </c>
      <c r="C17" s="21">
        <f>SUM(C16)</f>
        <v>250</v>
      </c>
      <c r="D17" s="48">
        <f>SUM(D16)</f>
        <v>306</v>
      </c>
      <c r="E17" s="24">
        <f>SUM(E16)</f>
        <v>45</v>
      </c>
    </row>
    <row r="18" ht="12.75">
      <c r="D18" s="46"/>
    </row>
    <row r="19" ht="13.5" thickBot="1">
      <c r="D19" s="46"/>
    </row>
    <row r="20" spans="1:5" ht="57.75" customHeight="1">
      <c r="A20" s="32" t="s">
        <v>276</v>
      </c>
      <c r="B20" s="8" t="s">
        <v>0</v>
      </c>
      <c r="C20" s="5" t="s">
        <v>144</v>
      </c>
      <c r="D20" s="25" t="s">
        <v>285</v>
      </c>
      <c r="E20" s="6" t="s">
        <v>126</v>
      </c>
    </row>
    <row r="21" spans="1:5" ht="12.75">
      <c r="A21" s="33" t="s">
        <v>254</v>
      </c>
      <c r="B21" s="31"/>
      <c r="C21" s="29"/>
      <c r="D21" s="47"/>
      <c r="E21" s="30"/>
    </row>
    <row r="22" spans="1:5" ht="12.75">
      <c r="A22" s="4" t="s">
        <v>89</v>
      </c>
      <c r="B22" s="9">
        <v>601</v>
      </c>
      <c r="C22" s="1">
        <v>261</v>
      </c>
      <c r="D22" s="10">
        <v>297</v>
      </c>
      <c r="E22" s="23">
        <v>43</v>
      </c>
    </row>
    <row r="23" spans="1:5" ht="13.5" thickBot="1">
      <c r="A23" s="19" t="s">
        <v>253</v>
      </c>
      <c r="B23" s="21">
        <f>SUM(B22)</f>
        <v>601</v>
      </c>
      <c r="C23" s="21">
        <f>SUM(C22)</f>
        <v>261</v>
      </c>
      <c r="D23" s="48">
        <f>SUM(D22)</f>
        <v>297</v>
      </c>
      <c r="E23" s="24">
        <f>SUM(E22)</f>
        <v>43</v>
      </c>
    </row>
    <row r="24" spans="1:5" ht="12.75">
      <c r="A24" s="12"/>
      <c r="B24" s="12"/>
      <c r="C24" s="12"/>
      <c r="D24" s="43"/>
      <c r="E24" s="12"/>
    </row>
    <row r="25" ht="13.5" thickBot="1">
      <c r="D25" s="46"/>
    </row>
    <row r="26" spans="1:5" ht="57.75" customHeight="1">
      <c r="A26" s="32" t="s">
        <v>277</v>
      </c>
      <c r="B26" s="8" t="s">
        <v>0</v>
      </c>
      <c r="C26" s="5" t="s">
        <v>144</v>
      </c>
      <c r="D26" s="25" t="s">
        <v>285</v>
      </c>
      <c r="E26" s="6" t="s">
        <v>126</v>
      </c>
    </row>
    <row r="27" spans="1:5" ht="12.75">
      <c r="A27" s="33" t="s">
        <v>254</v>
      </c>
      <c r="B27" s="31"/>
      <c r="C27" s="29"/>
      <c r="D27" s="47"/>
      <c r="E27" s="30"/>
    </row>
    <row r="28" spans="1:5" ht="12.75">
      <c r="A28" s="4" t="s">
        <v>89</v>
      </c>
      <c r="B28" s="9">
        <v>601</v>
      </c>
      <c r="C28" s="1">
        <v>236</v>
      </c>
      <c r="D28" s="10">
        <v>317</v>
      </c>
      <c r="E28" s="23">
        <v>48</v>
      </c>
    </row>
    <row r="29" spans="1:5" ht="13.5" thickBot="1">
      <c r="A29" s="19" t="s">
        <v>253</v>
      </c>
      <c r="B29" s="21">
        <f>SUM(B28)</f>
        <v>601</v>
      </c>
      <c r="C29" s="21">
        <f>SUM(C28)</f>
        <v>236</v>
      </c>
      <c r="D29" s="48">
        <f>SUM(D28)</f>
        <v>317</v>
      </c>
      <c r="E29" s="24">
        <f>SUM(E28)</f>
        <v>48</v>
      </c>
    </row>
  </sheetData>
  <sheetProtection/>
  <printOptions/>
  <pageMargins left="0.17" right="0.2" top="1" bottom="1" header="0.5" footer="0.5"/>
  <pageSetup horizontalDpi="600" verticalDpi="600" orientation="portrait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B1" sqref="B1:E16384"/>
    </sheetView>
  </sheetViews>
  <sheetFormatPr defaultColWidth="9.140625" defaultRowHeight="12.75"/>
  <cols>
    <col min="1" max="1" width="22.7109375" style="0" customWidth="1"/>
    <col min="2" max="5" width="5.7109375" style="0" customWidth="1"/>
  </cols>
  <sheetData>
    <row r="1" ht="13.5" thickBot="1">
      <c r="A1" t="s">
        <v>255</v>
      </c>
    </row>
    <row r="2" spans="1:5" ht="57.75" customHeight="1">
      <c r="A2" s="28" t="s">
        <v>250</v>
      </c>
      <c r="B2" s="5" t="s">
        <v>247</v>
      </c>
      <c r="C2" s="25" t="s">
        <v>256</v>
      </c>
      <c r="D2" s="5" t="s">
        <v>126</v>
      </c>
      <c r="E2" s="6" t="s">
        <v>127</v>
      </c>
    </row>
    <row r="3" spans="1:5" ht="12.75">
      <c r="A3" s="22" t="s">
        <v>229</v>
      </c>
      <c r="B3" s="7"/>
      <c r="C3" s="26" t="s">
        <v>257</v>
      </c>
      <c r="D3" s="7"/>
      <c r="E3" s="18"/>
    </row>
    <row r="4" spans="1:5" ht="12.75">
      <c r="A4" s="22"/>
      <c r="B4" s="7"/>
      <c r="C4" s="26" t="s">
        <v>130</v>
      </c>
      <c r="D4" s="7"/>
      <c r="E4" s="18"/>
    </row>
    <row r="5" spans="1:5" ht="12.75">
      <c r="A5" s="4" t="s">
        <v>92</v>
      </c>
      <c r="B5" s="1">
        <v>501</v>
      </c>
      <c r="C5" s="10">
        <v>219</v>
      </c>
      <c r="D5" s="1">
        <v>282</v>
      </c>
      <c r="E5" s="23">
        <v>0</v>
      </c>
    </row>
    <row r="6" spans="1:5" ht="12.75">
      <c r="A6" s="4" t="s">
        <v>93</v>
      </c>
      <c r="B6" s="1">
        <v>558</v>
      </c>
      <c r="C6" s="10">
        <v>209</v>
      </c>
      <c r="D6" s="1">
        <v>347</v>
      </c>
      <c r="E6" s="23">
        <v>2</v>
      </c>
    </row>
    <row r="7" spans="1:5" ht="13.5" customHeight="1" thickBot="1">
      <c r="A7" s="19" t="s">
        <v>246</v>
      </c>
      <c r="B7" s="20">
        <f>SUM(B5:B6)</f>
        <v>1059</v>
      </c>
      <c r="C7" s="27">
        <f>SUM(C5:C6)</f>
        <v>428</v>
      </c>
      <c r="D7" s="20">
        <f>SUM(D5:D6)</f>
        <v>629</v>
      </c>
      <c r="E7" s="24">
        <f>SUM(E5:E6)</f>
        <v>2</v>
      </c>
    </row>
  </sheetData>
  <sheetProtection/>
  <printOptions/>
  <pageMargins left="0.75" right="0.75" top="1" bottom="1" header="0.5" footer="0.5"/>
  <pageSetup horizontalDpi="600" verticalDpi="600" orientation="portrait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" sqref="B1:E16384"/>
    </sheetView>
  </sheetViews>
  <sheetFormatPr defaultColWidth="9.140625" defaultRowHeight="12.75"/>
  <cols>
    <col min="1" max="1" width="22.7109375" style="0" customWidth="1"/>
    <col min="2" max="5" width="5.7109375" style="0" customWidth="1"/>
  </cols>
  <sheetData>
    <row r="1" ht="13.5" thickBot="1">
      <c r="A1" t="s">
        <v>258</v>
      </c>
    </row>
    <row r="2" spans="1:5" ht="57.75" customHeight="1">
      <c r="A2" s="34" t="s">
        <v>270</v>
      </c>
      <c r="B2" s="5" t="s">
        <v>247</v>
      </c>
      <c r="C2" s="25" t="s">
        <v>278</v>
      </c>
      <c r="D2" s="5" t="s">
        <v>126</v>
      </c>
      <c r="E2" s="6" t="s">
        <v>127</v>
      </c>
    </row>
    <row r="3" spans="1:5" ht="12.75">
      <c r="A3" s="22" t="s">
        <v>229</v>
      </c>
      <c r="B3" s="7"/>
      <c r="C3" s="26" t="s">
        <v>265</v>
      </c>
      <c r="D3" s="7"/>
      <c r="E3" s="18"/>
    </row>
    <row r="4" spans="1:5" ht="12.75">
      <c r="A4" s="22"/>
      <c r="B4" s="7"/>
      <c r="C4" s="26" t="s">
        <v>170</v>
      </c>
      <c r="D4" s="7"/>
      <c r="E4" s="18"/>
    </row>
    <row r="5" spans="1:5" ht="12.75">
      <c r="A5" s="4" t="s">
        <v>114</v>
      </c>
      <c r="B5" s="1">
        <v>634</v>
      </c>
      <c r="C5" s="10">
        <v>479</v>
      </c>
      <c r="D5" s="1">
        <v>155</v>
      </c>
      <c r="E5" s="23">
        <v>0</v>
      </c>
    </row>
    <row r="6" spans="1:5" ht="13.5" thickBot="1">
      <c r="A6" s="19" t="s">
        <v>246</v>
      </c>
      <c r="B6" s="20">
        <f>SUM(B5:B5)</f>
        <v>634</v>
      </c>
      <c r="C6" s="27">
        <f>SUM(C5:C5)</f>
        <v>479</v>
      </c>
      <c r="D6" s="20">
        <f>SUM(D5:D5)</f>
        <v>155</v>
      </c>
      <c r="E6" s="24">
        <f>SUM(E5:E5)</f>
        <v>0</v>
      </c>
    </row>
    <row r="8" ht="13.5" thickBot="1"/>
    <row r="9" spans="1:5" ht="57.75" customHeight="1">
      <c r="A9" s="34" t="s">
        <v>259</v>
      </c>
      <c r="B9" s="5" t="s">
        <v>247</v>
      </c>
      <c r="C9" s="25" t="s">
        <v>279</v>
      </c>
      <c r="D9" s="5" t="s">
        <v>126</v>
      </c>
      <c r="E9" s="6" t="s">
        <v>127</v>
      </c>
    </row>
    <row r="10" spans="1:5" ht="12.75">
      <c r="A10" s="22" t="s">
        <v>229</v>
      </c>
      <c r="B10" s="7"/>
      <c r="C10" s="26" t="s">
        <v>260</v>
      </c>
      <c r="D10" s="7"/>
      <c r="E10" s="18"/>
    </row>
    <row r="11" spans="1:5" ht="12.75">
      <c r="A11" s="22"/>
      <c r="B11" s="7"/>
      <c r="C11" s="26" t="s">
        <v>170</v>
      </c>
      <c r="D11" s="7"/>
      <c r="E11" s="18"/>
    </row>
    <row r="12" spans="1:5" ht="12.75">
      <c r="A12" s="4" t="s">
        <v>114</v>
      </c>
      <c r="B12" s="1">
        <v>634</v>
      </c>
      <c r="C12" s="10">
        <v>423</v>
      </c>
      <c r="D12" s="1">
        <v>211</v>
      </c>
      <c r="E12" s="23">
        <v>0</v>
      </c>
    </row>
    <row r="13" spans="1:5" ht="13.5" customHeight="1" thickBot="1">
      <c r="A13" s="19" t="s">
        <v>246</v>
      </c>
      <c r="B13" s="20">
        <f>SUM(B12:B12)</f>
        <v>634</v>
      </c>
      <c r="C13" s="27">
        <f>SUM(C12:C12)</f>
        <v>423</v>
      </c>
      <c r="D13" s="20">
        <f>SUM(D12:D12)</f>
        <v>211</v>
      </c>
      <c r="E13" s="24">
        <f>SUM(E12:E12)</f>
        <v>0</v>
      </c>
    </row>
    <row r="14" ht="13.5" thickBot="1"/>
    <row r="15" spans="1:5" ht="48">
      <c r="A15" s="34" t="s">
        <v>259</v>
      </c>
      <c r="B15" s="5" t="s">
        <v>247</v>
      </c>
      <c r="C15" s="25" t="s">
        <v>280</v>
      </c>
      <c r="D15" s="5" t="s">
        <v>126</v>
      </c>
      <c r="E15" s="6" t="s">
        <v>127</v>
      </c>
    </row>
    <row r="16" spans="1:5" ht="12.75">
      <c r="A16" s="22" t="s">
        <v>229</v>
      </c>
      <c r="B16" s="7"/>
      <c r="C16" s="26" t="s">
        <v>261</v>
      </c>
      <c r="D16" s="7"/>
      <c r="E16" s="18"/>
    </row>
    <row r="17" spans="1:5" ht="12.75">
      <c r="A17" s="22"/>
      <c r="B17" s="7"/>
      <c r="C17" s="26" t="s">
        <v>170</v>
      </c>
      <c r="D17" s="7"/>
      <c r="E17" s="18"/>
    </row>
    <row r="18" spans="1:5" ht="12.75">
      <c r="A18" s="4" t="s">
        <v>114</v>
      </c>
      <c r="B18" s="1">
        <v>634</v>
      </c>
      <c r="C18" s="10">
        <v>420</v>
      </c>
      <c r="D18" s="1">
        <v>214</v>
      </c>
      <c r="E18" s="23">
        <v>0</v>
      </c>
    </row>
    <row r="19" spans="1:5" ht="13.5" thickBot="1">
      <c r="A19" s="19" t="s">
        <v>246</v>
      </c>
      <c r="B19" s="20">
        <f>SUM(B18:B18)</f>
        <v>634</v>
      </c>
      <c r="C19" s="27">
        <f>SUM(C18:C18)</f>
        <v>420</v>
      </c>
      <c r="D19" s="20">
        <f>SUM(D18:D18)</f>
        <v>214</v>
      </c>
      <c r="E19" s="24">
        <f>SUM(E18:E18)</f>
        <v>0</v>
      </c>
    </row>
    <row r="20" ht="13.5" thickBot="1"/>
    <row r="21" spans="1:5" ht="48">
      <c r="A21" s="34" t="s">
        <v>263</v>
      </c>
      <c r="B21" s="5" t="s">
        <v>247</v>
      </c>
      <c r="C21" s="25" t="s">
        <v>281</v>
      </c>
      <c r="D21" s="5" t="s">
        <v>126</v>
      </c>
      <c r="E21" s="6" t="s">
        <v>127</v>
      </c>
    </row>
    <row r="22" spans="1:5" ht="12.75">
      <c r="A22" s="22" t="s">
        <v>229</v>
      </c>
      <c r="B22" s="7"/>
      <c r="C22" s="26" t="s">
        <v>262</v>
      </c>
      <c r="D22" s="7"/>
      <c r="E22" s="18"/>
    </row>
    <row r="23" spans="1:5" ht="12.75">
      <c r="A23" s="22"/>
      <c r="B23" s="7"/>
      <c r="C23" s="26" t="s">
        <v>170</v>
      </c>
      <c r="D23" s="7"/>
      <c r="E23" s="18"/>
    </row>
    <row r="24" spans="1:5" ht="12.75">
      <c r="A24" s="4" t="s">
        <v>114</v>
      </c>
      <c r="B24" s="1">
        <v>634</v>
      </c>
      <c r="C24" s="10">
        <v>412</v>
      </c>
      <c r="D24" s="1">
        <v>222</v>
      </c>
      <c r="E24" s="23">
        <v>0</v>
      </c>
    </row>
    <row r="25" spans="1:5" ht="13.5" thickBot="1">
      <c r="A25" s="19" t="s">
        <v>246</v>
      </c>
      <c r="B25" s="20">
        <f>SUM(B24:B24)</f>
        <v>634</v>
      </c>
      <c r="C25" s="27">
        <f>SUM(C24:C24)</f>
        <v>412</v>
      </c>
      <c r="D25" s="20">
        <f>SUM(D24:D24)</f>
        <v>222</v>
      </c>
      <c r="E25" s="24">
        <f>SUM(E24:E24)</f>
        <v>0</v>
      </c>
    </row>
  </sheetData>
  <sheetProtection/>
  <printOptions/>
  <pageMargins left="0.75" right="0.75" top="1" bottom="1" header="0.5" footer="0.5"/>
  <pageSetup horizontalDpi="600" verticalDpi="600" orientation="portrait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1" sqref="B1:F16384"/>
    </sheetView>
  </sheetViews>
  <sheetFormatPr defaultColWidth="9.140625" defaultRowHeight="12.75"/>
  <cols>
    <col min="1" max="1" width="22.7109375" style="0" customWidth="1"/>
    <col min="2" max="6" width="5.7109375" style="0" customWidth="1"/>
  </cols>
  <sheetData>
    <row r="1" ht="13.5" thickBot="1">
      <c r="A1" t="s">
        <v>264</v>
      </c>
    </row>
    <row r="2" spans="1:6" ht="57.75" customHeight="1">
      <c r="A2" s="28" t="s">
        <v>250</v>
      </c>
      <c r="B2" s="5" t="s">
        <v>247</v>
      </c>
      <c r="C2" s="25" t="s">
        <v>282</v>
      </c>
      <c r="D2" s="25" t="s">
        <v>267</v>
      </c>
      <c r="E2" s="5" t="s">
        <v>126</v>
      </c>
      <c r="F2" s="6" t="s">
        <v>127</v>
      </c>
    </row>
    <row r="3" spans="1:6" ht="12.75">
      <c r="A3" s="22" t="s">
        <v>229</v>
      </c>
      <c r="B3" s="7"/>
      <c r="C3" s="26" t="s">
        <v>265</v>
      </c>
      <c r="D3" s="26" t="s">
        <v>266</v>
      </c>
      <c r="E3" s="7"/>
      <c r="F3" s="18"/>
    </row>
    <row r="4" spans="1:6" ht="12.75">
      <c r="A4" s="22"/>
      <c r="B4" s="7"/>
      <c r="C4" s="26" t="s">
        <v>170</v>
      </c>
      <c r="D4" s="26" t="s">
        <v>172</v>
      </c>
      <c r="E4" s="7"/>
      <c r="F4" s="18"/>
    </row>
    <row r="5" spans="1:6" ht="12.75">
      <c r="A5" s="4" t="s">
        <v>115</v>
      </c>
      <c r="B5" s="1">
        <v>366</v>
      </c>
      <c r="C5" s="10">
        <v>186</v>
      </c>
      <c r="D5" s="10">
        <v>29</v>
      </c>
      <c r="E5" s="1">
        <v>151</v>
      </c>
      <c r="F5" s="23">
        <v>0</v>
      </c>
    </row>
    <row r="6" spans="1:6" ht="13.5" customHeight="1">
      <c r="A6" s="4" t="s">
        <v>116</v>
      </c>
      <c r="B6" s="1">
        <v>466</v>
      </c>
      <c r="C6" s="10">
        <v>292</v>
      </c>
      <c r="D6" s="10">
        <v>38</v>
      </c>
      <c r="E6" s="1">
        <v>135</v>
      </c>
      <c r="F6" s="23">
        <v>1</v>
      </c>
    </row>
    <row r="7" spans="1:6" ht="13.5" customHeight="1">
      <c r="A7" s="4" t="s">
        <v>117</v>
      </c>
      <c r="B7" s="36">
        <v>250</v>
      </c>
      <c r="C7" s="37">
        <v>136</v>
      </c>
      <c r="D7" s="37">
        <v>22</v>
      </c>
      <c r="E7" s="36">
        <v>92</v>
      </c>
      <c r="F7" s="38">
        <v>0</v>
      </c>
    </row>
    <row r="8" spans="1:6" ht="13.5" thickBot="1">
      <c r="A8" s="19" t="s">
        <v>246</v>
      </c>
      <c r="B8" s="20">
        <f>SUM(B5:B7)</f>
        <v>1082</v>
      </c>
      <c r="C8" s="27">
        <f>SUM(C5:C7)</f>
        <v>614</v>
      </c>
      <c r="D8" s="27">
        <f>SUM(D5:D7)</f>
        <v>89</v>
      </c>
      <c r="E8" s="20">
        <f>SUM(E5:E7)</f>
        <v>378</v>
      </c>
      <c r="F8" s="20">
        <f>SUM(F5:F7)</f>
        <v>1</v>
      </c>
    </row>
    <row r="9" spans="1:6" ht="20.25">
      <c r="A9" s="39"/>
      <c r="B9" s="40"/>
      <c r="C9" s="41"/>
      <c r="D9" s="41"/>
      <c r="E9" s="40"/>
      <c r="F9" s="40"/>
    </row>
    <row r="10" spans="1:6" ht="12.75">
      <c r="A10" s="12"/>
      <c r="B10" s="12"/>
      <c r="C10" s="42"/>
      <c r="D10" s="42"/>
      <c r="E10" s="12"/>
      <c r="F10" s="12"/>
    </row>
    <row r="11" spans="1:6" ht="12.75">
      <c r="A11" s="12"/>
      <c r="B11" s="12"/>
      <c r="C11" s="42"/>
      <c r="D11" s="42"/>
      <c r="E11" s="12"/>
      <c r="F11" s="12"/>
    </row>
    <row r="12" spans="1:6" ht="12.75">
      <c r="A12" s="12"/>
      <c r="B12" s="12"/>
      <c r="C12" s="43"/>
      <c r="D12" s="43"/>
      <c r="E12" s="12"/>
      <c r="F12" s="12"/>
    </row>
    <row r="13" spans="1:6" ht="12.75">
      <c r="A13" s="12"/>
      <c r="B13" s="12"/>
      <c r="C13" s="43"/>
      <c r="D13" s="43"/>
      <c r="E13" s="12"/>
      <c r="F13" s="12"/>
    </row>
    <row r="14" spans="1:6" ht="12.75">
      <c r="A14" s="12"/>
      <c r="B14" s="12"/>
      <c r="C14" s="12"/>
      <c r="D14" s="12"/>
      <c r="E14" s="12"/>
      <c r="F14" s="12"/>
    </row>
    <row r="15" spans="1:6" ht="20.25">
      <c r="A15" s="39"/>
      <c r="B15" s="40"/>
      <c r="C15" s="41"/>
      <c r="D15" s="41"/>
      <c r="E15" s="40"/>
      <c r="F15" s="40"/>
    </row>
    <row r="16" spans="1:6" ht="12.75">
      <c r="A16" s="12"/>
      <c r="B16" s="12"/>
      <c r="C16" s="42"/>
      <c r="D16" s="42"/>
      <c r="E16" s="12"/>
      <c r="F16" s="12"/>
    </row>
    <row r="17" spans="1:6" ht="12.75">
      <c r="A17" s="12"/>
      <c r="B17" s="12"/>
      <c r="C17" s="42"/>
      <c r="D17" s="42"/>
      <c r="E17" s="12"/>
      <c r="F17" s="12"/>
    </row>
    <row r="18" spans="1:6" ht="12.75">
      <c r="A18" s="12"/>
      <c r="B18" s="12"/>
      <c r="C18" s="43"/>
      <c r="D18" s="43"/>
      <c r="E18" s="12"/>
      <c r="F18" s="12"/>
    </row>
    <row r="19" spans="1:6" ht="12.75">
      <c r="A19" s="12"/>
      <c r="B19" s="12"/>
      <c r="C19" s="43"/>
      <c r="D19" s="43"/>
      <c r="E19" s="12"/>
      <c r="F19" s="12"/>
    </row>
    <row r="20" spans="1:6" ht="12.75">
      <c r="A20" s="12"/>
      <c r="B20" s="12"/>
      <c r="C20" s="12"/>
      <c r="D20" s="12"/>
      <c r="E20" s="12"/>
      <c r="F20" s="12"/>
    </row>
    <row r="21" spans="1:6" ht="12.75">
      <c r="A21" s="12"/>
      <c r="B21" s="12"/>
      <c r="C21" s="12"/>
      <c r="D21" s="12"/>
      <c r="E21" s="12"/>
      <c r="F21" s="12"/>
    </row>
    <row r="22" spans="1:6" ht="12.75">
      <c r="A22" s="12"/>
      <c r="B22" s="12"/>
      <c r="C22" s="12"/>
      <c r="D22" s="12"/>
      <c r="E22" s="12"/>
      <c r="F22" s="12"/>
    </row>
    <row r="23" spans="1:6" ht="12.75">
      <c r="A23" s="12"/>
      <c r="B23" s="12"/>
      <c r="C23" s="12"/>
      <c r="D23" s="12"/>
      <c r="E23" s="12"/>
      <c r="F23" s="12"/>
    </row>
    <row r="24" spans="1:6" ht="12.75">
      <c r="A24" s="12"/>
      <c r="B24" s="12"/>
      <c r="C24" s="12"/>
      <c r="D24" s="12"/>
      <c r="E24" s="12"/>
      <c r="F24" s="12"/>
    </row>
    <row r="25" spans="1:6" ht="12.75">
      <c r="A25" s="12"/>
      <c r="B25" s="12"/>
      <c r="C25" s="12"/>
      <c r="D25" s="12"/>
      <c r="E25" s="12"/>
      <c r="F25" s="12"/>
    </row>
    <row r="26" spans="1:6" ht="12.75">
      <c r="A26" s="12"/>
      <c r="B26" s="12"/>
      <c r="C26" s="12"/>
      <c r="D26" s="12"/>
      <c r="E26" s="12"/>
      <c r="F26" s="12"/>
    </row>
    <row r="27" spans="1:6" ht="12.75">
      <c r="A27" s="12"/>
      <c r="B27" s="12"/>
      <c r="C27" s="12"/>
      <c r="D27" s="12"/>
      <c r="E27" s="12"/>
      <c r="F27" s="12"/>
    </row>
    <row r="28" spans="1:6" ht="12.75">
      <c r="A28" s="12"/>
      <c r="B28" s="12"/>
      <c r="C28" s="12"/>
      <c r="D28" s="12"/>
      <c r="E28" s="12"/>
      <c r="F28" s="12"/>
    </row>
    <row r="29" spans="1:6" ht="12.75">
      <c r="A29" s="12"/>
      <c r="B29" s="12"/>
      <c r="C29" s="12"/>
      <c r="D29" s="12"/>
      <c r="E29" s="12"/>
      <c r="F29" s="12"/>
    </row>
    <row r="30" spans="1:6" ht="12.75">
      <c r="A30" s="12"/>
      <c r="B30" s="12"/>
      <c r="C30" s="12"/>
      <c r="D30" s="12"/>
      <c r="E30" s="12"/>
      <c r="F30" s="12"/>
    </row>
    <row r="31" spans="1:6" ht="12.75">
      <c r="A31" s="12"/>
      <c r="B31" s="12"/>
      <c r="C31" s="12"/>
      <c r="D31" s="12"/>
      <c r="E31" s="12"/>
      <c r="F31" s="12"/>
    </row>
    <row r="32" spans="1:6" ht="12.75">
      <c r="A32" s="12"/>
      <c r="B32" s="12"/>
      <c r="C32" s="12"/>
      <c r="D32" s="12"/>
      <c r="E32" s="12"/>
      <c r="F32" s="12"/>
    </row>
  </sheetData>
  <sheetProtection/>
  <printOptions/>
  <pageMargins left="0.75" right="0.75" top="1" bottom="1" header="0.5" footer="0.5"/>
  <pageSetup horizontalDpi="600" verticalDpi="600" orientation="portrait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2.7109375" style="0" customWidth="1"/>
    <col min="2" max="6" width="5.7109375" style="0" customWidth="1"/>
  </cols>
  <sheetData>
    <row r="1" ht="13.5" thickBot="1">
      <c r="A1" t="s">
        <v>271</v>
      </c>
    </row>
    <row r="2" spans="1:6" ht="57.75" customHeight="1">
      <c r="A2" s="28" t="s">
        <v>250</v>
      </c>
      <c r="B2" s="5" t="s">
        <v>247</v>
      </c>
      <c r="C2" s="25" t="s">
        <v>283</v>
      </c>
      <c r="D2" s="49" t="s">
        <v>272</v>
      </c>
      <c r="E2" s="5" t="s">
        <v>126</v>
      </c>
      <c r="F2" s="6" t="s">
        <v>127</v>
      </c>
    </row>
    <row r="3" spans="1:6" ht="12.75">
      <c r="A3" s="22" t="s">
        <v>229</v>
      </c>
      <c r="B3" s="7"/>
      <c r="C3" s="26" t="s">
        <v>265</v>
      </c>
      <c r="D3" s="50" t="s">
        <v>257</v>
      </c>
      <c r="E3" s="7"/>
      <c r="F3" s="18"/>
    </row>
    <row r="4" spans="1:6" ht="12.75">
      <c r="A4" s="22"/>
      <c r="B4" s="7"/>
      <c r="C4" s="26" t="s">
        <v>170</v>
      </c>
      <c r="D4" s="50" t="s">
        <v>130</v>
      </c>
      <c r="E4" s="7"/>
      <c r="F4" s="18"/>
    </row>
    <row r="5" spans="1:6" ht="12.75">
      <c r="A5" s="4" t="s">
        <v>118</v>
      </c>
      <c r="B5" s="1">
        <v>455</v>
      </c>
      <c r="C5" s="10">
        <v>202</v>
      </c>
      <c r="D5" s="51">
        <v>161</v>
      </c>
      <c r="E5" s="1">
        <v>92</v>
      </c>
      <c r="F5" s="23">
        <v>0</v>
      </c>
    </row>
    <row r="6" spans="1:6" ht="13.5" thickBot="1">
      <c r="A6" s="19" t="s">
        <v>246</v>
      </c>
      <c r="B6" s="20">
        <f>SUM(B5:B5)</f>
        <v>455</v>
      </c>
      <c r="C6" s="27">
        <f>SUM(C5:C5)</f>
        <v>202</v>
      </c>
      <c r="D6" s="20">
        <f>SUM(D5:D5)</f>
        <v>161</v>
      </c>
      <c r="E6" s="20">
        <f>SUM(E5:E5)</f>
        <v>92</v>
      </c>
      <c r="F6" s="20">
        <f>SUM(F5:F5)</f>
        <v>0</v>
      </c>
    </row>
  </sheetData>
  <sheetProtection/>
  <printOptions/>
  <pageMargins left="0.75" right="0.75" top="1" bottom="1" header="0.5" footer="0.5"/>
  <pageSetup horizontalDpi="600" verticalDpi="600" orientation="portrait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1" sqref="B1:E16384"/>
    </sheetView>
  </sheetViews>
  <sheetFormatPr defaultColWidth="9.140625" defaultRowHeight="12.75"/>
  <cols>
    <col min="1" max="1" width="22.7109375" style="0" customWidth="1"/>
    <col min="2" max="5" width="5.7109375" style="0" customWidth="1"/>
  </cols>
  <sheetData>
    <row r="1" ht="13.5" thickBot="1">
      <c r="A1" t="s">
        <v>268</v>
      </c>
    </row>
    <row r="2" spans="1:5" ht="57.75" customHeight="1">
      <c r="A2" s="44" t="s">
        <v>269</v>
      </c>
      <c r="B2" s="5" t="s">
        <v>247</v>
      </c>
      <c r="C2" s="25" t="s">
        <v>284</v>
      </c>
      <c r="D2" s="5" t="s">
        <v>126</v>
      </c>
      <c r="E2" s="6" t="s">
        <v>127</v>
      </c>
    </row>
    <row r="3" spans="1:5" ht="12.75">
      <c r="A3" s="22" t="s">
        <v>229</v>
      </c>
      <c r="B3" s="7"/>
      <c r="C3" s="26" t="s">
        <v>265</v>
      </c>
      <c r="D3" s="7"/>
      <c r="E3" s="18"/>
    </row>
    <row r="4" spans="1:5" ht="12.75">
      <c r="A4" s="22"/>
      <c r="B4" s="7"/>
      <c r="C4" s="26" t="s">
        <v>170</v>
      </c>
      <c r="D4" s="7"/>
      <c r="E4" s="18"/>
    </row>
    <row r="5" spans="1:5" ht="12.75">
      <c r="A5" s="4" t="s">
        <v>119</v>
      </c>
      <c r="B5" s="1">
        <v>487</v>
      </c>
      <c r="C5" s="10">
        <v>280</v>
      </c>
      <c r="D5" s="1">
        <v>207</v>
      </c>
      <c r="E5" s="23">
        <v>0</v>
      </c>
    </row>
    <row r="6" spans="1:5" ht="12.75">
      <c r="A6" s="4" t="s">
        <v>120</v>
      </c>
      <c r="B6" s="1">
        <v>531</v>
      </c>
      <c r="C6" s="10">
        <v>277</v>
      </c>
      <c r="D6" s="1">
        <v>254</v>
      </c>
      <c r="E6" s="23">
        <v>0</v>
      </c>
    </row>
    <row r="7" spans="1:5" ht="12.75">
      <c r="A7" s="4" t="s">
        <v>121</v>
      </c>
      <c r="B7" s="36">
        <v>574</v>
      </c>
      <c r="C7" s="37">
        <v>339</v>
      </c>
      <c r="D7" s="36">
        <v>235</v>
      </c>
      <c r="E7" s="38">
        <v>0</v>
      </c>
    </row>
    <row r="8" spans="1:5" ht="12.75">
      <c r="A8" s="35" t="s">
        <v>122</v>
      </c>
      <c r="B8" s="36">
        <v>849</v>
      </c>
      <c r="C8" s="37">
        <v>540</v>
      </c>
      <c r="D8" s="36">
        <v>309</v>
      </c>
      <c r="E8" s="38">
        <v>0</v>
      </c>
    </row>
    <row r="9" spans="1:5" ht="13.5" thickBot="1">
      <c r="A9" s="19" t="s">
        <v>246</v>
      </c>
      <c r="B9" s="20">
        <f>SUM(B5:B8)</f>
        <v>2441</v>
      </c>
      <c r="C9" s="27">
        <f>SUM(C5:C8)</f>
        <v>1436</v>
      </c>
      <c r="D9" s="20">
        <f>SUM(D5:D8)</f>
        <v>1005</v>
      </c>
      <c r="E9" s="20">
        <f>SUM(E5:E8)</f>
        <v>0</v>
      </c>
    </row>
  </sheetData>
  <sheetProtection/>
  <printOptions/>
  <pageMargins left="0.75" right="0.75" top="1" bottom="1" header="0.5" footer="0.5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0"/>
  <sheetViews>
    <sheetView view="pageBreakPreview" zoomScale="60" zoomScalePageLayoutView="0" workbookViewId="0" topLeftCell="A57">
      <selection activeCell="O81" sqref="O81"/>
    </sheetView>
  </sheetViews>
  <sheetFormatPr defaultColWidth="9.140625" defaultRowHeight="12.75"/>
  <cols>
    <col min="1" max="1" width="19.28125" style="12" customWidth="1"/>
    <col min="2" max="2" width="6.57421875" style="12" customWidth="1"/>
    <col min="3" max="15" width="5.7109375" style="12" customWidth="1"/>
    <col min="16" max="16" width="3.00390625" style="12" customWidth="1"/>
    <col min="17" max="16384" width="9.140625" style="12" customWidth="1"/>
  </cols>
  <sheetData>
    <row r="1" spans="1:16" ht="69">
      <c r="A1" s="64" t="s">
        <v>146</v>
      </c>
      <c r="B1" s="58" t="s">
        <v>0</v>
      </c>
      <c r="C1" s="65" t="s">
        <v>147</v>
      </c>
      <c r="D1" s="65" t="s">
        <v>148</v>
      </c>
      <c r="E1" s="65" t="s">
        <v>149</v>
      </c>
      <c r="F1" s="65" t="s">
        <v>147</v>
      </c>
      <c r="G1" s="65" t="s">
        <v>148</v>
      </c>
      <c r="H1" s="65" t="s">
        <v>150</v>
      </c>
      <c r="I1" s="65" t="s">
        <v>151</v>
      </c>
      <c r="J1" s="65" t="s">
        <v>148</v>
      </c>
      <c r="K1" s="65" t="s">
        <v>150</v>
      </c>
      <c r="L1" s="65" t="s">
        <v>152</v>
      </c>
      <c r="M1" s="65" t="s">
        <v>153</v>
      </c>
      <c r="N1" s="65" t="s">
        <v>154</v>
      </c>
      <c r="O1" s="59" t="s">
        <v>126</v>
      </c>
      <c r="P1" s="59" t="s">
        <v>127</v>
      </c>
    </row>
    <row r="2" spans="1:16" s="53" customFormat="1" ht="14.25" customHeight="1">
      <c r="A2" s="60"/>
      <c r="B2" s="1"/>
      <c r="C2" s="61" t="s">
        <v>231</v>
      </c>
      <c r="D2" s="61" t="s">
        <v>232</v>
      </c>
      <c r="E2" s="61" t="s">
        <v>233</v>
      </c>
      <c r="F2" s="61" t="s">
        <v>234</v>
      </c>
      <c r="G2" s="61" t="s">
        <v>235</v>
      </c>
      <c r="H2" s="61" t="s">
        <v>236</v>
      </c>
      <c r="I2" s="61" t="s">
        <v>237</v>
      </c>
      <c r="J2" s="61" t="s">
        <v>238</v>
      </c>
      <c r="K2" s="61" t="s">
        <v>242</v>
      </c>
      <c r="L2" s="61" t="s">
        <v>239</v>
      </c>
      <c r="M2" s="61" t="s">
        <v>240</v>
      </c>
      <c r="N2" s="61" t="s">
        <v>241</v>
      </c>
      <c r="O2" s="62"/>
      <c r="P2" s="62"/>
    </row>
    <row r="3" spans="1:16" s="53" customFormat="1" ht="14.25" customHeight="1">
      <c r="A3" s="16" t="s">
        <v>128</v>
      </c>
      <c r="B3" s="1"/>
      <c r="C3" s="61" t="s">
        <v>170</v>
      </c>
      <c r="D3" s="61" t="s">
        <v>130</v>
      </c>
      <c r="E3" s="61" t="s">
        <v>171</v>
      </c>
      <c r="F3" s="61" t="s">
        <v>172</v>
      </c>
      <c r="G3" s="61" t="s">
        <v>173</v>
      </c>
      <c r="H3" s="61" t="s">
        <v>174</v>
      </c>
      <c r="I3" s="61" t="s">
        <v>175</v>
      </c>
      <c r="J3" s="61" t="s">
        <v>176</v>
      </c>
      <c r="K3" s="61" t="s">
        <v>230</v>
      </c>
      <c r="L3" s="61" t="s">
        <v>178</v>
      </c>
      <c r="M3" s="61" t="s">
        <v>179</v>
      </c>
      <c r="N3" s="61" t="s">
        <v>177</v>
      </c>
      <c r="O3" s="62"/>
      <c r="P3" s="62"/>
    </row>
    <row r="4" spans="1:16" ht="12.75">
      <c r="A4" s="51" t="s">
        <v>1</v>
      </c>
      <c r="B4" s="2">
        <v>548</v>
      </c>
      <c r="C4" s="1">
        <v>249</v>
      </c>
      <c r="D4" s="1">
        <v>215</v>
      </c>
      <c r="E4" s="1">
        <v>5</v>
      </c>
      <c r="F4" s="1">
        <v>21</v>
      </c>
      <c r="G4" s="1">
        <v>11</v>
      </c>
      <c r="H4" s="1">
        <v>5</v>
      </c>
      <c r="I4" s="1">
        <v>29</v>
      </c>
      <c r="J4" s="1">
        <v>4</v>
      </c>
      <c r="K4" s="1">
        <v>2</v>
      </c>
      <c r="L4" s="1">
        <v>0</v>
      </c>
      <c r="M4" s="1">
        <v>3</v>
      </c>
      <c r="N4" s="1">
        <v>1</v>
      </c>
      <c r="O4" s="1">
        <v>3</v>
      </c>
      <c r="P4" s="1">
        <v>0</v>
      </c>
    </row>
    <row r="5" spans="1:16" s="14" customFormat="1" ht="12.75">
      <c r="A5" s="3" t="s">
        <v>2</v>
      </c>
      <c r="B5" s="3">
        <f aca="true" t="shared" si="0" ref="B5:P5">SUM(B4)</f>
        <v>548</v>
      </c>
      <c r="C5" s="3">
        <f t="shared" si="0"/>
        <v>249</v>
      </c>
      <c r="D5" s="3">
        <f t="shared" si="0"/>
        <v>215</v>
      </c>
      <c r="E5" s="3">
        <f t="shared" si="0"/>
        <v>5</v>
      </c>
      <c r="F5" s="3">
        <f t="shared" si="0"/>
        <v>21</v>
      </c>
      <c r="G5" s="3">
        <f t="shared" si="0"/>
        <v>11</v>
      </c>
      <c r="H5" s="3">
        <f t="shared" si="0"/>
        <v>5</v>
      </c>
      <c r="I5" s="3">
        <f t="shared" si="0"/>
        <v>29</v>
      </c>
      <c r="J5" s="3">
        <f t="shared" si="0"/>
        <v>4</v>
      </c>
      <c r="K5" s="3">
        <f t="shared" si="0"/>
        <v>2</v>
      </c>
      <c r="L5" s="3">
        <f t="shared" si="0"/>
        <v>0</v>
      </c>
      <c r="M5" s="3">
        <f t="shared" si="0"/>
        <v>3</v>
      </c>
      <c r="N5" s="3">
        <f t="shared" si="0"/>
        <v>1</v>
      </c>
      <c r="O5" s="3">
        <f t="shared" si="0"/>
        <v>3</v>
      </c>
      <c r="P5" s="3">
        <f t="shared" si="0"/>
        <v>0</v>
      </c>
    </row>
    <row r="6" spans="1:16" ht="12.75">
      <c r="A6" s="51" t="s">
        <v>3</v>
      </c>
      <c r="B6" s="1">
        <v>857</v>
      </c>
      <c r="C6" s="1">
        <v>470</v>
      </c>
      <c r="D6" s="1">
        <v>312</v>
      </c>
      <c r="E6" s="1">
        <v>1</v>
      </c>
      <c r="F6" s="1">
        <v>31</v>
      </c>
      <c r="G6" s="1">
        <v>5</v>
      </c>
      <c r="H6" s="1">
        <v>2</v>
      </c>
      <c r="I6" s="1">
        <v>26</v>
      </c>
      <c r="J6" s="1">
        <v>4</v>
      </c>
      <c r="K6" s="1">
        <v>1</v>
      </c>
      <c r="L6" s="1">
        <v>0</v>
      </c>
      <c r="M6" s="1">
        <v>1</v>
      </c>
      <c r="N6" s="1">
        <v>0</v>
      </c>
      <c r="O6" s="1">
        <v>4</v>
      </c>
      <c r="P6" s="1">
        <v>0</v>
      </c>
    </row>
    <row r="7" spans="1:16" ht="12.75">
      <c r="A7" s="51" t="s">
        <v>4</v>
      </c>
      <c r="B7" s="1">
        <v>623</v>
      </c>
      <c r="C7" s="1">
        <v>339</v>
      </c>
      <c r="D7" s="1">
        <v>225</v>
      </c>
      <c r="E7" s="1">
        <v>4</v>
      </c>
      <c r="F7" s="1">
        <v>8</v>
      </c>
      <c r="G7" s="1">
        <v>3</v>
      </c>
      <c r="H7" s="1">
        <v>2</v>
      </c>
      <c r="I7" s="1">
        <v>32</v>
      </c>
      <c r="J7" s="1">
        <v>3</v>
      </c>
      <c r="K7" s="1">
        <v>2</v>
      </c>
      <c r="L7" s="1">
        <v>0</v>
      </c>
      <c r="M7" s="1">
        <v>2</v>
      </c>
      <c r="N7" s="1">
        <v>0</v>
      </c>
      <c r="O7" s="1">
        <v>3</v>
      </c>
      <c r="P7" s="1">
        <v>0</v>
      </c>
    </row>
    <row r="8" spans="1:16" ht="12.75">
      <c r="A8" s="51" t="s">
        <v>5</v>
      </c>
      <c r="B8" s="1">
        <v>471</v>
      </c>
      <c r="C8" s="1">
        <v>278</v>
      </c>
      <c r="D8" s="1">
        <v>159</v>
      </c>
      <c r="E8" s="1">
        <v>2</v>
      </c>
      <c r="F8" s="1">
        <v>11</v>
      </c>
      <c r="G8" s="1">
        <v>4</v>
      </c>
      <c r="H8" s="1">
        <v>0</v>
      </c>
      <c r="I8" s="1">
        <v>12</v>
      </c>
      <c r="J8" s="1">
        <v>2</v>
      </c>
      <c r="K8" s="1">
        <v>0</v>
      </c>
      <c r="L8" s="1">
        <v>0</v>
      </c>
      <c r="M8" s="1">
        <v>0</v>
      </c>
      <c r="N8" s="1">
        <v>0</v>
      </c>
      <c r="O8" s="1">
        <v>3</v>
      </c>
      <c r="P8" s="1">
        <v>0</v>
      </c>
    </row>
    <row r="9" spans="1:16" ht="12.75">
      <c r="A9" s="51" t="s">
        <v>6</v>
      </c>
      <c r="B9" s="1">
        <v>364</v>
      </c>
      <c r="C9" s="1">
        <v>182</v>
      </c>
      <c r="D9" s="1">
        <v>146</v>
      </c>
      <c r="E9" s="1">
        <v>1</v>
      </c>
      <c r="F9" s="1">
        <v>8</v>
      </c>
      <c r="G9" s="1">
        <v>1</v>
      </c>
      <c r="H9" s="1">
        <v>1</v>
      </c>
      <c r="I9" s="1">
        <v>17</v>
      </c>
      <c r="J9" s="1">
        <v>0</v>
      </c>
      <c r="K9" s="1">
        <v>1</v>
      </c>
      <c r="L9" s="1">
        <v>0</v>
      </c>
      <c r="M9" s="1">
        <v>1</v>
      </c>
      <c r="N9" s="1">
        <v>1</v>
      </c>
      <c r="O9" s="1">
        <v>5</v>
      </c>
      <c r="P9" s="1">
        <v>0</v>
      </c>
    </row>
    <row r="10" spans="1:16" ht="12.75">
      <c r="A10" s="51" t="s">
        <v>7</v>
      </c>
      <c r="B10" s="1">
        <v>477</v>
      </c>
      <c r="C10" s="1">
        <v>273</v>
      </c>
      <c r="D10" s="1">
        <v>172</v>
      </c>
      <c r="E10" s="1">
        <v>0</v>
      </c>
      <c r="F10" s="1">
        <v>17</v>
      </c>
      <c r="G10" s="1">
        <v>4</v>
      </c>
      <c r="H10" s="1">
        <v>0</v>
      </c>
      <c r="I10" s="1">
        <v>9</v>
      </c>
      <c r="J10" s="1">
        <v>2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</row>
    <row r="11" spans="1:16" ht="12.75">
      <c r="A11" s="51" t="s">
        <v>8</v>
      </c>
      <c r="B11" s="1">
        <v>302</v>
      </c>
      <c r="C11" s="1">
        <v>157</v>
      </c>
      <c r="D11" s="1">
        <v>122</v>
      </c>
      <c r="E11" s="1">
        <v>1</v>
      </c>
      <c r="F11" s="1">
        <v>12</v>
      </c>
      <c r="G11" s="1">
        <v>1</v>
      </c>
      <c r="H11" s="1">
        <v>2</v>
      </c>
      <c r="I11" s="1">
        <v>2</v>
      </c>
      <c r="J11" s="1">
        <v>1</v>
      </c>
      <c r="K11" s="1">
        <v>0</v>
      </c>
      <c r="L11" s="1">
        <v>0</v>
      </c>
      <c r="M11" s="1">
        <v>0</v>
      </c>
      <c r="N11" s="1">
        <v>0</v>
      </c>
      <c r="O11" s="1">
        <v>4</v>
      </c>
      <c r="P11" s="1">
        <v>0</v>
      </c>
    </row>
    <row r="12" spans="1:16" ht="12.75">
      <c r="A12" s="51" t="s">
        <v>9</v>
      </c>
      <c r="B12" s="1">
        <v>164</v>
      </c>
      <c r="C12" s="1">
        <v>91</v>
      </c>
      <c r="D12" s="1">
        <v>52</v>
      </c>
      <c r="E12" s="1">
        <v>0</v>
      </c>
      <c r="F12" s="1">
        <v>6</v>
      </c>
      <c r="G12" s="1">
        <v>4</v>
      </c>
      <c r="H12" s="1">
        <v>1</v>
      </c>
      <c r="I12" s="1">
        <v>7</v>
      </c>
      <c r="J12" s="1">
        <v>3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</row>
    <row r="13" spans="1:16" ht="12.75">
      <c r="A13" s="51" t="s">
        <v>10</v>
      </c>
      <c r="B13" s="1">
        <v>290</v>
      </c>
      <c r="C13" s="1">
        <v>163</v>
      </c>
      <c r="D13" s="1">
        <v>106</v>
      </c>
      <c r="E13" s="1">
        <v>1</v>
      </c>
      <c r="F13" s="1">
        <v>9</v>
      </c>
      <c r="G13" s="1">
        <v>1</v>
      </c>
      <c r="H13" s="1">
        <v>1</v>
      </c>
      <c r="I13" s="1">
        <v>2</v>
      </c>
      <c r="J13" s="1">
        <v>5</v>
      </c>
      <c r="K13" s="1">
        <v>0</v>
      </c>
      <c r="L13" s="1">
        <v>0</v>
      </c>
      <c r="M13" s="1">
        <v>0</v>
      </c>
      <c r="N13" s="1">
        <v>0</v>
      </c>
      <c r="O13" s="1">
        <v>2</v>
      </c>
      <c r="P13" s="1">
        <v>0</v>
      </c>
    </row>
    <row r="14" spans="1:16" ht="12.75">
      <c r="A14" s="51" t="s">
        <v>129</v>
      </c>
      <c r="B14" s="1">
        <v>416</v>
      </c>
      <c r="C14" s="1">
        <v>200</v>
      </c>
      <c r="D14" s="1">
        <v>176</v>
      </c>
      <c r="E14" s="1">
        <v>2</v>
      </c>
      <c r="F14" s="1">
        <v>14</v>
      </c>
      <c r="G14" s="1">
        <v>4</v>
      </c>
      <c r="H14" s="1">
        <v>2</v>
      </c>
      <c r="I14" s="1">
        <v>12</v>
      </c>
      <c r="J14" s="1">
        <v>5</v>
      </c>
      <c r="K14" s="1">
        <v>0</v>
      </c>
      <c r="L14" s="1">
        <v>0</v>
      </c>
      <c r="M14" s="1">
        <v>1</v>
      </c>
      <c r="N14" s="1">
        <v>0</v>
      </c>
      <c r="O14" s="1">
        <v>0</v>
      </c>
      <c r="P14" s="1">
        <v>0</v>
      </c>
    </row>
    <row r="15" spans="1:16" s="14" customFormat="1" ht="12.75">
      <c r="A15" s="3" t="s">
        <v>2</v>
      </c>
      <c r="B15" s="3">
        <f aca="true" t="shared" si="1" ref="B15:P15">SUM(B6:B14)</f>
        <v>3964</v>
      </c>
      <c r="C15" s="3">
        <f t="shared" si="1"/>
        <v>2153</v>
      </c>
      <c r="D15" s="3">
        <f t="shared" si="1"/>
        <v>1470</v>
      </c>
      <c r="E15" s="3">
        <f t="shared" si="1"/>
        <v>12</v>
      </c>
      <c r="F15" s="3">
        <f t="shared" si="1"/>
        <v>116</v>
      </c>
      <c r="G15" s="3">
        <f t="shared" si="1"/>
        <v>27</v>
      </c>
      <c r="H15" s="3">
        <f t="shared" si="1"/>
        <v>11</v>
      </c>
      <c r="I15" s="3">
        <f t="shared" si="1"/>
        <v>119</v>
      </c>
      <c r="J15" s="3">
        <f t="shared" si="1"/>
        <v>25</v>
      </c>
      <c r="K15" s="3">
        <f t="shared" si="1"/>
        <v>4</v>
      </c>
      <c r="L15" s="3">
        <f t="shared" si="1"/>
        <v>0</v>
      </c>
      <c r="M15" s="3">
        <f t="shared" si="1"/>
        <v>5</v>
      </c>
      <c r="N15" s="3">
        <f t="shared" si="1"/>
        <v>1</v>
      </c>
      <c r="O15" s="3">
        <f t="shared" si="1"/>
        <v>21</v>
      </c>
      <c r="P15" s="3">
        <f t="shared" si="1"/>
        <v>0</v>
      </c>
    </row>
    <row r="16" spans="1:16" ht="12.75">
      <c r="A16" s="51" t="s">
        <v>11</v>
      </c>
      <c r="B16" s="1">
        <v>760</v>
      </c>
      <c r="C16" s="1">
        <v>384</v>
      </c>
      <c r="D16" s="1">
        <v>287</v>
      </c>
      <c r="E16" s="1">
        <v>3</v>
      </c>
      <c r="F16" s="1">
        <v>37</v>
      </c>
      <c r="G16" s="1">
        <v>9</v>
      </c>
      <c r="H16" s="1">
        <v>5</v>
      </c>
      <c r="I16" s="1">
        <v>20</v>
      </c>
      <c r="J16" s="1">
        <v>3</v>
      </c>
      <c r="K16" s="1">
        <v>2</v>
      </c>
      <c r="L16" s="1">
        <v>0</v>
      </c>
      <c r="M16" s="1">
        <v>0</v>
      </c>
      <c r="N16" s="1">
        <v>1</v>
      </c>
      <c r="O16" s="1">
        <v>9</v>
      </c>
      <c r="P16" s="1">
        <v>0</v>
      </c>
    </row>
    <row r="17" spans="1:16" ht="12.75">
      <c r="A17" s="51" t="s">
        <v>12</v>
      </c>
      <c r="B17" s="2">
        <v>504</v>
      </c>
      <c r="C17" s="1">
        <v>308</v>
      </c>
      <c r="D17" s="1">
        <v>154</v>
      </c>
      <c r="E17" s="1">
        <v>1</v>
      </c>
      <c r="F17" s="1">
        <v>24</v>
      </c>
      <c r="G17" s="1">
        <v>2</v>
      </c>
      <c r="H17" s="1">
        <v>4</v>
      </c>
      <c r="I17" s="1">
        <v>6</v>
      </c>
      <c r="J17" s="1">
        <v>0</v>
      </c>
      <c r="K17" s="1">
        <v>0</v>
      </c>
      <c r="L17" s="1">
        <v>0</v>
      </c>
      <c r="M17" s="1">
        <v>0</v>
      </c>
      <c r="N17" s="1">
        <v>1</v>
      </c>
      <c r="O17" s="1">
        <v>4</v>
      </c>
      <c r="P17" s="1">
        <v>0</v>
      </c>
    </row>
    <row r="18" spans="1:16" ht="12.75">
      <c r="A18" s="51" t="s">
        <v>131</v>
      </c>
      <c r="B18" s="1">
        <v>440</v>
      </c>
      <c r="C18" s="1">
        <v>247</v>
      </c>
      <c r="D18" s="1">
        <v>138</v>
      </c>
      <c r="E18" s="1">
        <v>1</v>
      </c>
      <c r="F18" s="1">
        <v>21</v>
      </c>
      <c r="G18" s="1">
        <v>2</v>
      </c>
      <c r="H18" s="1">
        <v>2</v>
      </c>
      <c r="I18" s="1">
        <v>22</v>
      </c>
      <c r="J18" s="1">
        <v>3</v>
      </c>
      <c r="K18" s="1">
        <v>1</v>
      </c>
      <c r="L18" s="1">
        <v>0</v>
      </c>
      <c r="M18" s="1">
        <v>0</v>
      </c>
      <c r="N18" s="1">
        <v>0</v>
      </c>
      <c r="O18" s="1">
        <v>3</v>
      </c>
      <c r="P18" s="1">
        <v>0</v>
      </c>
    </row>
    <row r="19" spans="1:16" s="14" customFormat="1" ht="12.75">
      <c r="A19" s="3" t="s">
        <v>2</v>
      </c>
      <c r="B19" s="3">
        <f aca="true" t="shared" si="2" ref="B19:P19">SUM(B16:B18)</f>
        <v>1704</v>
      </c>
      <c r="C19" s="3">
        <f t="shared" si="2"/>
        <v>939</v>
      </c>
      <c r="D19" s="3">
        <f t="shared" si="2"/>
        <v>579</v>
      </c>
      <c r="E19" s="3">
        <f t="shared" si="2"/>
        <v>5</v>
      </c>
      <c r="F19" s="3">
        <f t="shared" si="2"/>
        <v>82</v>
      </c>
      <c r="G19" s="3">
        <f t="shared" si="2"/>
        <v>13</v>
      </c>
      <c r="H19" s="3">
        <f t="shared" si="2"/>
        <v>11</v>
      </c>
      <c r="I19" s="3">
        <f t="shared" si="2"/>
        <v>48</v>
      </c>
      <c r="J19" s="3">
        <f t="shared" si="2"/>
        <v>6</v>
      </c>
      <c r="K19" s="3">
        <f t="shared" si="2"/>
        <v>3</v>
      </c>
      <c r="L19" s="3">
        <f t="shared" si="2"/>
        <v>0</v>
      </c>
      <c r="M19" s="3">
        <f t="shared" si="2"/>
        <v>0</v>
      </c>
      <c r="N19" s="3">
        <f t="shared" si="2"/>
        <v>2</v>
      </c>
      <c r="O19" s="3">
        <f t="shared" si="2"/>
        <v>16</v>
      </c>
      <c r="P19" s="3">
        <f t="shared" si="2"/>
        <v>0</v>
      </c>
    </row>
    <row r="20" spans="1:16" ht="12.75">
      <c r="A20" s="51" t="s">
        <v>13</v>
      </c>
      <c r="B20" s="1">
        <v>402</v>
      </c>
      <c r="C20" s="1">
        <v>204</v>
      </c>
      <c r="D20" s="1">
        <v>146</v>
      </c>
      <c r="E20" s="1">
        <v>4</v>
      </c>
      <c r="F20" s="1">
        <v>22</v>
      </c>
      <c r="G20" s="1">
        <v>3</v>
      </c>
      <c r="H20" s="1">
        <v>3</v>
      </c>
      <c r="I20" s="1">
        <v>12</v>
      </c>
      <c r="J20" s="1">
        <v>3</v>
      </c>
      <c r="K20" s="1">
        <v>1</v>
      </c>
      <c r="L20" s="1">
        <v>0</v>
      </c>
      <c r="M20" s="1">
        <v>0</v>
      </c>
      <c r="N20" s="1">
        <v>0</v>
      </c>
      <c r="O20" s="1">
        <v>4</v>
      </c>
      <c r="P20" s="1">
        <v>0</v>
      </c>
    </row>
    <row r="21" spans="1:16" ht="12.75">
      <c r="A21" s="51" t="s">
        <v>14</v>
      </c>
      <c r="B21" s="1">
        <v>250</v>
      </c>
      <c r="C21" s="1">
        <v>133</v>
      </c>
      <c r="D21" s="1">
        <v>93</v>
      </c>
      <c r="E21" s="1">
        <v>0</v>
      </c>
      <c r="F21" s="1">
        <v>11</v>
      </c>
      <c r="G21" s="1">
        <v>2</v>
      </c>
      <c r="H21" s="1">
        <v>1</v>
      </c>
      <c r="I21" s="1">
        <v>6</v>
      </c>
      <c r="J21" s="1">
        <v>0</v>
      </c>
      <c r="K21" s="1">
        <v>1</v>
      </c>
      <c r="L21" s="1">
        <v>0</v>
      </c>
      <c r="M21" s="1">
        <v>0</v>
      </c>
      <c r="N21" s="1">
        <v>0</v>
      </c>
      <c r="O21" s="1">
        <v>3</v>
      </c>
      <c r="P21" s="1">
        <v>0</v>
      </c>
    </row>
    <row r="22" spans="1:16" s="14" customFormat="1" ht="12.75">
      <c r="A22" s="3" t="s">
        <v>2</v>
      </c>
      <c r="B22" s="3">
        <f aca="true" t="shared" si="3" ref="B22:P22">SUM(B20:B21)</f>
        <v>652</v>
      </c>
      <c r="C22" s="3">
        <f t="shared" si="3"/>
        <v>337</v>
      </c>
      <c r="D22" s="3">
        <f t="shared" si="3"/>
        <v>239</v>
      </c>
      <c r="E22" s="3">
        <f t="shared" si="3"/>
        <v>4</v>
      </c>
      <c r="F22" s="3">
        <f t="shared" si="3"/>
        <v>33</v>
      </c>
      <c r="G22" s="3">
        <f t="shared" si="3"/>
        <v>5</v>
      </c>
      <c r="H22" s="3">
        <f t="shared" si="3"/>
        <v>4</v>
      </c>
      <c r="I22" s="3">
        <f t="shared" si="3"/>
        <v>18</v>
      </c>
      <c r="J22" s="3">
        <f t="shared" si="3"/>
        <v>3</v>
      </c>
      <c r="K22" s="3">
        <f t="shared" si="3"/>
        <v>2</v>
      </c>
      <c r="L22" s="3">
        <f t="shared" si="3"/>
        <v>0</v>
      </c>
      <c r="M22" s="3">
        <f t="shared" si="3"/>
        <v>0</v>
      </c>
      <c r="N22" s="3">
        <f t="shared" si="3"/>
        <v>0</v>
      </c>
      <c r="O22" s="3">
        <f t="shared" si="3"/>
        <v>7</v>
      </c>
      <c r="P22" s="3">
        <f t="shared" si="3"/>
        <v>0</v>
      </c>
    </row>
    <row r="23" spans="1:16" ht="12.75">
      <c r="A23" s="51" t="s">
        <v>15</v>
      </c>
      <c r="B23" s="1">
        <v>766</v>
      </c>
      <c r="C23" s="1">
        <v>361</v>
      </c>
      <c r="D23" s="1">
        <v>318</v>
      </c>
      <c r="E23" s="1">
        <v>4</v>
      </c>
      <c r="F23" s="1">
        <v>26</v>
      </c>
      <c r="G23" s="1">
        <v>11</v>
      </c>
      <c r="H23" s="1">
        <v>4</v>
      </c>
      <c r="I23" s="1">
        <v>26</v>
      </c>
      <c r="J23" s="1">
        <v>5</v>
      </c>
      <c r="K23" s="1">
        <v>1</v>
      </c>
      <c r="L23" s="1">
        <v>0</v>
      </c>
      <c r="M23" s="1">
        <v>0</v>
      </c>
      <c r="N23" s="1">
        <v>1</v>
      </c>
      <c r="O23" s="1">
        <v>9</v>
      </c>
      <c r="P23" s="1">
        <v>0</v>
      </c>
    </row>
    <row r="24" spans="1:16" ht="12.75">
      <c r="A24" s="51" t="s">
        <v>16</v>
      </c>
      <c r="B24" s="1">
        <v>533</v>
      </c>
      <c r="C24" s="1">
        <v>282</v>
      </c>
      <c r="D24" s="1">
        <v>188</v>
      </c>
      <c r="E24" s="1">
        <v>6</v>
      </c>
      <c r="F24" s="1">
        <v>26</v>
      </c>
      <c r="G24" s="1">
        <v>7</v>
      </c>
      <c r="H24" s="1">
        <v>4</v>
      </c>
      <c r="I24" s="1">
        <v>11</v>
      </c>
      <c r="J24" s="1">
        <v>4</v>
      </c>
      <c r="K24" s="1">
        <v>2</v>
      </c>
      <c r="L24" s="1">
        <v>0</v>
      </c>
      <c r="M24" s="1">
        <v>0</v>
      </c>
      <c r="N24" s="1">
        <v>0</v>
      </c>
      <c r="O24" s="1">
        <v>3</v>
      </c>
      <c r="P24" s="1">
        <v>0</v>
      </c>
    </row>
    <row r="25" spans="1:16" ht="12.75">
      <c r="A25" s="51" t="s">
        <v>17</v>
      </c>
      <c r="B25" s="1">
        <v>428</v>
      </c>
      <c r="C25" s="1">
        <v>257</v>
      </c>
      <c r="D25" s="1">
        <v>130</v>
      </c>
      <c r="E25" s="1">
        <v>2</v>
      </c>
      <c r="F25" s="1">
        <v>14</v>
      </c>
      <c r="G25" s="1">
        <v>6</v>
      </c>
      <c r="H25" s="1">
        <v>0</v>
      </c>
      <c r="I25" s="1">
        <v>11</v>
      </c>
      <c r="J25" s="1">
        <v>3</v>
      </c>
      <c r="K25" s="1">
        <v>0</v>
      </c>
      <c r="L25" s="1">
        <v>0</v>
      </c>
      <c r="M25" s="1">
        <v>0</v>
      </c>
      <c r="N25" s="1">
        <v>0</v>
      </c>
      <c r="O25" s="1">
        <v>5</v>
      </c>
      <c r="P25" s="1">
        <v>0</v>
      </c>
    </row>
    <row r="26" spans="1:16" ht="12.75">
      <c r="A26" s="51" t="s">
        <v>18</v>
      </c>
      <c r="B26" s="1">
        <v>390</v>
      </c>
      <c r="C26" s="1">
        <v>197</v>
      </c>
      <c r="D26" s="1">
        <v>166</v>
      </c>
      <c r="E26" s="1">
        <v>0</v>
      </c>
      <c r="F26" s="1">
        <v>6</v>
      </c>
      <c r="G26" s="1">
        <v>3</v>
      </c>
      <c r="H26" s="1">
        <v>1</v>
      </c>
      <c r="I26" s="1">
        <v>14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3</v>
      </c>
      <c r="P26" s="1">
        <v>0</v>
      </c>
    </row>
    <row r="27" spans="1:16" ht="12.75">
      <c r="A27" s="51" t="s">
        <v>19</v>
      </c>
      <c r="B27" s="1">
        <v>91</v>
      </c>
      <c r="C27" s="1">
        <v>40</v>
      </c>
      <c r="D27" s="1">
        <v>38</v>
      </c>
      <c r="E27" s="1">
        <v>3</v>
      </c>
      <c r="F27" s="1">
        <v>2</v>
      </c>
      <c r="G27" s="1">
        <v>1</v>
      </c>
      <c r="H27" s="1">
        <v>0</v>
      </c>
      <c r="I27" s="1">
        <v>4</v>
      </c>
      <c r="J27" s="1">
        <v>2</v>
      </c>
      <c r="K27" s="1">
        <v>0</v>
      </c>
      <c r="L27" s="1">
        <v>0</v>
      </c>
      <c r="M27" s="1">
        <v>0</v>
      </c>
      <c r="N27" s="1">
        <v>0</v>
      </c>
      <c r="O27" s="1">
        <v>1</v>
      </c>
      <c r="P27" s="1">
        <v>0</v>
      </c>
    </row>
    <row r="28" spans="1:16" s="14" customFormat="1" ht="12.75">
      <c r="A28" s="3" t="s">
        <v>20</v>
      </c>
      <c r="B28" s="3">
        <f aca="true" t="shared" si="4" ref="B28:P28">SUM(B23:B27)</f>
        <v>2208</v>
      </c>
      <c r="C28" s="3">
        <f t="shared" si="4"/>
        <v>1137</v>
      </c>
      <c r="D28" s="3">
        <f t="shared" si="4"/>
        <v>840</v>
      </c>
      <c r="E28" s="3">
        <f t="shared" si="4"/>
        <v>15</v>
      </c>
      <c r="F28" s="3">
        <f t="shared" si="4"/>
        <v>74</v>
      </c>
      <c r="G28" s="3">
        <f t="shared" si="4"/>
        <v>28</v>
      </c>
      <c r="H28" s="3">
        <f t="shared" si="4"/>
        <v>9</v>
      </c>
      <c r="I28" s="3">
        <f t="shared" si="4"/>
        <v>66</v>
      </c>
      <c r="J28" s="3">
        <f t="shared" si="4"/>
        <v>14</v>
      </c>
      <c r="K28" s="3">
        <f t="shared" si="4"/>
        <v>3</v>
      </c>
      <c r="L28" s="3">
        <f t="shared" si="4"/>
        <v>0</v>
      </c>
      <c r="M28" s="3">
        <f t="shared" si="4"/>
        <v>0</v>
      </c>
      <c r="N28" s="3">
        <f t="shared" si="4"/>
        <v>1</v>
      </c>
      <c r="O28" s="3">
        <f t="shared" si="4"/>
        <v>21</v>
      </c>
      <c r="P28" s="3">
        <f t="shared" si="4"/>
        <v>0</v>
      </c>
    </row>
    <row r="29" spans="1:16" ht="12.75">
      <c r="A29" s="51" t="s">
        <v>21</v>
      </c>
      <c r="B29" s="1">
        <v>451</v>
      </c>
      <c r="C29" s="1">
        <v>237</v>
      </c>
      <c r="D29" s="1">
        <v>164</v>
      </c>
      <c r="E29" s="1">
        <v>2</v>
      </c>
      <c r="F29" s="1">
        <v>20</v>
      </c>
      <c r="G29" s="1">
        <v>7</v>
      </c>
      <c r="H29" s="1">
        <v>3</v>
      </c>
      <c r="I29" s="1">
        <v>7</v>
      </c>
      <c r="J29" s="1">
        <v>3</v>
      </c>
      <c r="K29" s="1">
        <v>3</v>
      </c>
      <c r="L29" s="1">
        <v>1</v>
      </c>
      <c r="M29" s="1">
        <v>0</v>
      </c>
      <c r="N29" s="1">
        <v>0</v>
      </c>
      <c r="O29" s="1">
        <v>4</v>
      </c>
      <c r="P29" s="1">
        <v>0</v>
      </c>
    </row>
    <row r="30" spans="1:16" s="14" customFormat="1" ht="12.75">
      <c r="A30" s="3" t="s">
        <v>2</v>
      </c>
      <c r="B30" s="3">
        <f aca="true" t="shared" si="5" ref="B30:P30">SUM(B29)</f>
        <v>451</v>
      </c>
      <c r="C30" s="3">
        <f t="shared" si="5"/>
        <v>237</v>
      </c>
      <c r="D30" s="3">
        <f t="shared" si="5"/>
        <v>164</v>
      </c>
      <c r="E30" s="3">
        <f t="shared" si="5"/>
        <v>2</v>
      </c>
      <c r="F30" s="3">
        <f t="shared" si="5"/>
        <v>20</v>
      </c>
      <c r="G30" s="3">
        <f t="shared" si="5"/>
        <v>7</v>
      </c>
      <c r="H30" s="3">
        <f t="shared" si="5"/>
        <v>3</v>
      </c>
      <c r="I30" s="3">
        <f t="shared" si="5"/>
        <v>7</v>
      </c>
      <c r="J30" s="3">
        <f t="shared" si="5"/>
        <v>3</v>
      </c>
      <c r="K30" s="3">
        <f t="shared" si="5"/>
        <v>3</v>
      </c>
      <c r="L30" s="3">
        <f t="shared" si="5"/>
        <v>1</v>
      </c>
      <c r="M30" s="3">
        <f t="shared" si="5"/>
        <v>0</v>
      </c>
      <c r="N30" s="3">
        <f t="shared" si="5"/>
        <v>0</v>
      </c>
      <c r="O30" s="3">
        <f t="shared" si="5"/>
        <v>4</v>
      </c>
      <c r="P30" s="3">
        <f t="shared" si="5"/>
        <v>0</v>
      </c>
    </row>
    <row r="31" spans="1:16" ht="12.75">
      <c r="A31" s="51" t="s">
        <v>22</v>
      </c>
      <c r="B31" s="1">
        <v>394</v>
      </c>
      <c r="C31" s="1">
        <v>285</v>
      </c>
      <c r="D31" s="1">
        <v>87</v>
      </c>
      <c r="E31" s="1">
        <v>1</v>
      </c>
      <c r="F31" s="1">
        <v>8</v>
      </c>
      <c r="G31" s="1">
        <v>1</v>
      </c>
      <c r="H31" s="1">
        <v>1</v>
      </c>
      <c r="I31" s="1">
        <v>7</v>
      </c>
      <c r="J31" s="1">
        <v>0</v>
      </c>
      <c r="K31" s="1">
        <v>1</v>
      </c>
      <c r="L31" s="1">
        <v>0</v>
      </c>
      <c r="M31" s="1">
        <v>0</v>
      </c>
      <c r="N31" s="1">
        <v>0</v>
      </c>
      <c r="O31" s="1">
        <v>3</v>
      </c>
      <c r="P31" s="1">
        <v>0</v>
      </c>
    </row>
    <row r="32" spans="1:16" ht="12.75">
      <c r="A32" s="51" t="s">
        <v>23</v>
      </c>
      <c r="B32" s="1">
        <v>232</v>
      </c>
      <c r="C32" s="1">
        <v>163</v>
      </c>
      <c r="D32" s="1">
        <v>51</v>
      </c>
      <c r="E32" s="1">
        <v>1</v>
      </c>
      <c r="F32" s="1">
        <v>6</v>
      </c>
      <c r="G32" s="1">
        <v>0</v>
      </c>
      <c r="H32" s="1">
        <v>3</v>
      </c>
      <c r="I32" s="1">
        <v>6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</v>
      </c>
      <c r="P32" s="1">
        <v>1</v>
      </c>
    </row>
    <row r="33" spans="1:16" s="14" customFormat="1" ht="12.75">
      <c r="A33" s="3" t="s">
        <v>2</v>
      </c>
      <c r="B33" s="3">
        <f aca="true" t="shared" si="6" ref="B33:P33">SUM(B31:B32)</f>
        <v>626</v>
      </c>
      <c r="C33" s="3">
        <f t="shared" si="6"/>
        <v>448</v>
      </c>
      <c r="D33" s="3">
        <f t="shared" si="6"/>
        <v>138</v>
      </c>
      <c r="E33" s="3">
        <f t="shared" si="6"/>
        <v>2</v>
      </c>
      <c r="F33" s="3">
        <f t="shared" si="6"/>
        <v>14</v>
      </c>
      <c r="G33" s="3">
        <f t="shared" si="6"/>
        <v>1</v>
      </c>
      <c r="H33" s="3">
        <f t="shared" si="6"/>
        <v>4</v>
      </c>
      <c r="I33" s="3">
        <f t="shared" si="6"/>
        <v>13</v>
      </c>
      <c r="J33" s="3">
        <f t="shared" si="6"/>
        <v>0</v>
      </c>
      <c r="K33" s="3">
        <f t="shared" si="6"/>
        <v>1</v>
      </c>
      <c r="L33" s="3">
        <f t="shared" si="6"/>
        <v>0</v>
      </c>
      <c r="M33" s="3">
        <f t="shared" si="6"/>
        <v>0</v>
      </c>
      <c r="N33" s="3">
        <f t="shared" si="6"/>
        <v>0</v>
      </c>
      <c r="O33" s="3">
        <f t="shared" si="6"/>
        <v>4</v>
      </c>
      <c r="P33" s="3">
        <f t="shared" si="6"/>
        <v>1</v>
      </c>
    </row>
    <row r="34" spans="1:16" ht="12.75">
      <c r="A34" s="51" t="s">
        <v>24</v>
      </c>
      <c r="B34" s="1">
        <v>321</v>
      </c>
      <c r="C34" s="1">
        <v>103</v>
      </c>
      <c r="D34" s="1">
        <v>184</v>
      </c>
      <c r="E34" s="1">
        <v>2</v>
      </c>
      <c r="F34" s="1">
        <v>9</v>
      </c>
      <c r="G34" s="1">
        <v>3</v>
      </c>
      <c r="H34" s="1">
        <v>2</v>
      </c>
      <c r="I34" s="1">
        <v>13</v>
      </c>
      <c r="J34" s="1">
        <v>2</v>
      </c>
      <c r="K34" s="1">
        <v>0</v>
      </c>
      <c r="L34" s="1">
        <v>0</v>
      </c>
      <c r="M34" s="1">
        <v>2</v>
      </c>
      <c r="N34" s="1">
        <v>0</v>
      </c>
      <c r="O34" s="1">
        <v>1</v>
      </c>
      <c r="P34" s="1">
        <v>0</v>
      </c>
    </row>
    <row r="35" spans="1:16" ht="12.75">
      <c r="A35" s="51" t="s">
        <v>25</v>
      </c>
      <c r="B35" s="1">
        <v>294</v>
      </c>
      <c r="C35" s="1">
        <v>137</v>
      </c>
      <c r="D35" s="1">
        <v>133</v>
      </c>
      <c r="E35" s="1">
        <v>1</v>
      </c>
      <c r="F35" s="1">
        <v>6</v>
      </c>
      <c r="G35" s="1">
        <v>3</v>
      </c>
      <c r="H35" s="1">
        <v>0</v>
      </c>
      <c r="I35" s="1">
        <v>7</v>
      </c>
      <c r="J35" s="1">
        <v>2</v>
      </c>
      <c r="K35" s="1">
        <v>0</v>
      </c>
      <c r="L35" s="1">
        <v>0</v>
      </c>
      <c r="M35" s="1">
        <v>0</v>
      </c>
      <c r="N35" s="1">
        <v>0</v>
      </c>
      <c r="O35" s="1">
        <v>5</v>
      </c>
      <c r="P35" s="1">
        <v>0</v>
      </c>
    </row>
    <row r="36" spans="1:16" s="14" customFormat="1" ht="12.75">
      <c r="A36" s="3" t="s">
        <v>2</v>
      </c>
      <c r="B36" s="3">
        <f aca="true" t="shared" si="7" ref="B36:P36">SUM(B34:B35)</f>
        <v>615</v>
      </c>
      <c r="C36" s="3">
        <f t="shared" si="7"/>
        <v>240</v>
      </c>
      <c r="D36" s="3">
        <f t="shared" si="7"/>
        <v>317</v>
      </c>
      <c r="E36" s="3">
        <f t="shared" si="7"/>
        <v>3</v>
      </c>
      <c r="F36" s="3">
        <f t="shared" si="7"/>
        <v>15</v>
      </c>
      <c r="G36" s="3">
        <f t="shared" si="7"/>
        <v>6</v>
      </c>
      <c r="H36" s="3">
        <f t="shared" si="7"/>
        <v>2</v>
      </c>
      <c r="I36" s="3">
        <f t="shared" si="7"/>
        <v>20</v>
      </c>
      <c r="J36" s="3">
        <f t="shared" si="7"/>
        <v>4</v>
      </c>
      <c r="K36" s="3">
        <f t="shared" si="7"/>
        <v>0</v>
      </c>
      <c r="L36" s="3">
        <f t="shared" si="7"/>
        <v>0</v>
      </c>
      <c r="M36" s="3">
        <f t="shared" si="7"/>
        <v>2</v>
      </c>
      <c r="N36" s="3">
        <f t="shared" si="7"/>
        <v>0</v>
      </c>
      <c r="O36" s="3">
        <f t="shared" si="7"/>
        <v>6</v>
      </c>
      <c r="P36" s="3">
        <f t="shared" si="7"/>
        <v>0</v>
      </c>
    </row>
    <row r="37" spans="1:16" ht="12.75">
      <c r="A37" s="51" t="s">
        <v>26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51" t="s">
        <v>27</v>
      </c>
      <c r="B38" s="1">
        <v>298</v>
      </c>
      <c r="C38" s="1">
        <v>73</v>
      </c>
      <c r="D38" s="1">
        <v>198</v>
      </c>
      <c r="E38" s="1">
        <v>6</v>
      </c>
      <c r="F38" s="1">
        <v>2</v>
      </c>
      <c r="G38" s="1">
        <v>6</v>
      </c>
      <c r="H38" s="1">
        <v>2</v>
      </c>
      <c r="I38" s="1">
        <v>6</v>
      </c>
      <c r="J38" s="1">
        <v>1</v>
      </c>
      <c r="K38" s="1">
        <v>0</v>
      </c>
      <c r="L38" s="1">
        <v>0</v>
      </c>
      <c r="M38" s="1">
        <v>0</v>
      </c>
      <c r="N38" s="1">
        <v>0</v>
      </c>
      <c r="O38" s="1">
        <v>4</v>
      </c>
      <c r="P38" s="1">
        <v>0</v>
      </c>
    </row>
    <row r="39" spans="1:16" ht="12.75">
      <c r="A39" s="51" t="s">
        <v>28</v>
      </c>
      <c r="B39" s="1">
        <v>176</v>
      </c>
      <c r="C39" s="1">
        <v>41</v>
      </c>
      <c r="D39" s="1">
        <v>119</v>
      </c>
      <c r="E39" s="1">
        <v>2</v>
      </c>
      <c r="F39" s="1">
        <v>3</v>
      </c>
      <c r="G39" s="1">
        <v>3</v>
      </c>
      <c r="H39" s="1">
        <v>1</v>
      </c>
      <c r="I39" s="1">
        <v>2</v>
      </c>
      <c r="J39" s="1">
        <v>3</v>
      </c>
      <c r="K39" s="1">
        <v>1</v>
      </c>
      <c r="L39" s="1">
        <v>0</v>
      </c>
      <c r="M39" s="1">
        <v>0</v>
      </c>
      <c r="N39" s="1">
        <v>0</v>
      </c>
      <c r="O39" s="1">
        <v>1</v>
      </c>
      <c r="P39" s="1">
        <v>0</v>
      </c>
    </row>
    <row r="40" spans="1:16" ht="12.75">
      <c r="A40" s="51" t="s">
        <v>29</v>
      </c>
      <c r="B40" s="1">
        <v>294</v>
      </c>
      <c r="C40" s="1">
        <v>98</v>
      </c>
      <c r="D40" s="1">
        <v>164</v>
      </c>
      <c r="E40" s="1">
        <v>3</v>
      </c>
      <c r="F40" s="1">
        <v>6</v>
      </c>
      <c r="G40" s="1">
        <v>6</v>
      </c>
      <c r="H40" s="1">
        <v>4</v>
      </c>
      <c r="I40" s="1">
        <v>9</v>
      </c>
      <c r="J40" s="1">
        <v>1</v>
      </c>
      <c r="K40" s="1">
        <v>1</v>
      </c>
      <c r="L40" s="1">
        <v>0</v>
      </c>
      <c r="M40" s="1">
        <v>1</v>
      </c>
      <c r="N40" s="1">
        <v>0</v>
      </c>
      <c r="O40" s="1">
        <v>1</v>
      </c>
      <c r="P40" s="1">
        <v>0</v>
      </c>
    </row>
    <row r="41" spans="1:16" ht="12.75">
      <c r="A41" s="51" t="s">
        <v>30</v>
      </c>
      <c r="B41" s="1">
        <v>404</v>
      </c>
      <c r="C41" s="1">
        <v>104</v>
      </c>
      <c r="D41" s="1">
        <v>260</v>
      </c>
      <c r="E41" s="1">
        <v>4</v>
      </c>
      <c r="F41" s="1">
        <v>9</v>
      </c>
      <c r="G41" s="1">
        <v>5</v>
      </c>
      <c r="H41" s="1">
        <v>2</v>
      </c>
      <c r="I41" s="1">
        <v>14</v>
      </c>
      <c r="J41" s="1">
        <v>1</v>
      </c>
      <c r="K41" s="1">
        <v>0</v>
      </c>
      <c r="L41" s="1">
        <v>0</v>
      </c>
      <c r="M41" s="1">
        <v>0</v>
      </c>
      <c r="N41" s="1">
        <v>0</v>
      </c>
      <c r="O41" s="1">
        <v>5</v>
      </c>
      <c r="P41" s="1">
        <v>0</v>
      </c>
    </row>
    <row r="42" spans="1:16" s="14" customFormat="1" ht="12.75">
      <c r="A42" s="3" t="s">
        <v>31</v>
      </c>
      <c r="B42" s="3">
        <f aca="true" t="shared" si="8" ref="B42:P42">SUM(B38:B41)</f>
        <v>1172</v>
      </c>
      <c r="C42" s="3">
        <f t="shared" si="8"/>
        <v>316</v>
      </c>
      <c r="D42" s="3">
        <f t="shared" si="8"/>
        <v>741</v>
      </c>
      <c r="E42" s="3">
        <f t="shared" si="8"/>
        <v>15</v>
      </c>
      <c r="F42" s="3">
        <f t="shared" si="8"/>
        <v>20</v>
      </c>
      <c r="G42" s="3">
        <f t="shared" si="8"/>
        <v>20</v>
      </c>
      <c r="H42" s="3">
        <f t="shared" si="8"/>
        <v>9</v>
      </c>
      <c r="I42" s="3">
        <f t="shared" si="8"/>
        <v>31</v>
      </c>
      <c r="J42" s="3">
        <f t="shared" si="8"/>
        <v>6</v>
      </c>
      <c r="K42" s="3">
        <f t="shared" si="8"/>
        <v>2</v>
      </c>
      <c r="L42" s="3">
        <f t="shared" si="8"/>
        <v>0</v>
      </c>
      <c r="M42" s="3">
        <f t="shared" si="8"/>
        <v>1</v>
      </c>
      <c r="N42" s="3">
        <f t="shared" si="8"/>
        <v>0</v>
      </c>
      <c r="O42" s="3">
        <f t="shared" si="8"/>
        <v>11</v>
      </c>
      <c r="P42" s="3">
        <f t="shared" si="8"/>
        <v>0</v>
      </c>
    </row>
    <row r="43" spans="1:16" ht="12.75">
      <c r="A43" s="51" t="s">
        <v>32</v>
      </c>
      <c r="B43" s="1">
        <v>423</v>
      </c>
      <c r="C43" s="1">
        <v>149</v>
      </c>
      <c r="D43" s="1">
        <v>238</v>
      </c>
      <c r="E43" s="1">
        <v>2</v>
      </c>
      <c r="F43" s="1">
        <v>7</v>
      </c>
      <c r="G43" s="1">
        <v>5</v>
      </c>
      <c r="H43" s="1">
        <v>1</v>
      </c>
      <c r="I43" s="1">
        <v>5</v>
      </c>
      <c r="J43" s="1">
        <v>8</v>
      </c>
      <c r="K43" s="1">
        <v>0</v>
      </c>
      <c r="L43" s="1">
        <v>0</v>
      </c>
      <c r="M43" s="1">
        <v>0</v>
      </c>
      <c r="N43" s="1">
        <v>0</v>
      </c>
      <c r="O43" s="1">
        <v>8</v>
      </c>
      <c r="P43" s="1">
        <v>0</v>
      </c>
    </row>
    <row r="44" spans="1:16" ht="12.75">
      <c r="A44" s="51" t="s">
        <v>33</v>
      </c>
      <c r="B44" s="1">
        <v>370</v>
      </c>
      <c r="C44" s="1">
        <v>136</v>
      </c>
      <c r="D44" s="1">
        <v>204</v>
      </c>
      <c r="E44" s="1">
        <v>3</v>
      </c>
      <c r="F44" s="1">
        <v>8</v>
      </c>
      <c r="G44" s="1">
        <v>5</v>
      </c>
      <c r="H44" s="1">
        <v>2</v>
      </c>
      <c r="I44" s="1">
        <v>6</v>
      </c>
      <c r="J44" s="1">
        <v>4</v>
      </c>
      <c r="K44" s="1">
        <v>0</v>
      </c>
      <c r="L44" s="1">
        <v>0</v>
      </c>
      <c r="M44" s="1">
        <v>0</v>
      </c>
      <c r="N44" s="1">
        <v>0</v>
      </c>
      <c r="O44" s="1">
        <v>2</v>
      </c>
      <c r="P44" s="1">
        <v>0</v>
      </c>
    </row>
    <row r="45" spans="1:16" ht="12.75">
      <c r="A45" s="51" t="s">
        <v>34</v>
      </c>
      <c r="B45" s="1">
        <v>551</v>
      </c>
      <c r="C45" s="1">
        <v>188</v>
      </c>
      <c r="D45" s="1">
        <v>316</v>
      </c>
      <c r="E45" s="1">
        <v>6</v>
      </c>
      <c r="F45" s="1">
        <v>11</v>
      </c>
      <c r="G45" s="1">
        <v>2</v>
      </c>
      <c r="H45" s="1">
        <v>1</v>
      </c>
      <c r="I45" s="1">
        <v>18</v>
      </c>
      <c r="J45" s="1">
        <v>4</v>
      </c>
      <c r="K45" s="1">
        <v>0</v>
      </c>
      <c r="L45" s="1">
        <v>1</v>
      </c>
      <c r="M45" s="1">
        <v>1</v>
      </c>
      <c r="N45" s="1">
        <v>1</v>
      </c>
      <c r="O45" s="1">
        <v>2</v>
      </c>
      <c r="P45" s="1">
        <v>0</v>
      </c>
    </row>
    <row r="46" spans="1:16" ht="12.75">
      <c r="A46" s="51" t="s">
        <v>35</v>
      </c>
      <c r="B46" s="1">
        <v>403</v>
      </c>
      <c r="C46" s="1">
        <v>154</v>
      </c>
      <c r="D46" s="1">
        <v>214</v>
      </c>
      <c r="E46" s="1">
        <v>0</v>
      </c>
      <c r="F46" s="1">
        <v>11</v>
      </c>
      <c r="G46" s="1">
        <v>4</v>
      </c>
      <c r="H46" s="1">
        <v>1</v>
      </c>
      <c r="I46" s="1">
        <v>14</v>
      </c>
      <c r="J46" s="1">
        <v>1</v>
      </c>
      <c r="K46" s="1">
        <v>2</v>
      </c>
      <c r="L46" s="1">
        <v>0</v>
      </c>
      <c r="M46" s="1">
        <v>1</v>
      </c>
      <c r="N46" s="1">
        <v>0</v>
      </c>
      <c r="O46" s="1">
        <v>1</v>
      </c>
      <c r="P46" s="1">
        <v>0</v>
      </c>
    </row>
    <row r="47" spans="1:16" s="14" customFormat="1" ht="12.75">
      <c r="A47" s="3" t="s">
        <v>36</v>
      </c>
      <c r="B47" s="3">
        <f aca="true" t="shared" si="9" ref="B47:P47">SUM(B43:B46)</f>
        <v>1747</v>
      </c>
      <c r="C47" s="3">
        <f t="shared" si="9"/>
        <v>627</v>
      </c>
      <c r="D47" s="3">
        <f t="shared" si="9"/>
        <v>972</v>
      </c>
      <c r="E47" s="3">
        <f t="shared" si="9"/>
        <v>11</v>
      </c>
      <c r="F47" s="3">
        <f t="shared" si="9"/>
        <v>37</v>
      </c>
      <c r="G47" s="3">
        <f t="shared" si="9"/>
        <v>16</v>
      </c>
      <c r="H47" s="3">
        <f t="shared" si="9"/>
        <v>5</v>
      </c>
      <c r="I47" s="3">
        <f t="shared" si="9"/>
        <v>43</v>
      </c>
      <c r="J47" s="3">
        <f t="shared" si="9"/>
        <v>17</v>
      </c>
      <c r="K47" s="3">
        <f t="shared" si="9"/>
        <v>2</v>
      </c>
      <c r="L47" s="3">
        <f t="shared" si="9"/>
        <v>1</v>
      </c>
      <c r="M47" s="3">
        <f t="shared" si="9"/>
        <v>2</v>
      </c>
      <c r="N47" s="3">
        <f t="shared" si="9"/>
        <v>1</v>
      </c>
      <c r="O47" s="3">
        <f t="shared" si="9"/>
        <v>13</v>
      </c>
      <c r="P47" s="3">
        <f t="shared" si="9"/>
        <v>0</v>
      </c>
    </row>
    <row r="48" spans="1:16" ht="12.75">
      <c r="A48" s="51" t="s">
        <v>37</v>
      </c>
      <c r="B48" s="1">
        <v>97</v>
      </c>
      <c r="C48" s="1">
        <v>31</v>
      </c>
      <c r="D48" s="1">
        <v>63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3</v>
      </c>
      <c r="P48" s="1">
        <v>0</v>
      </c>
    </row>
    <row r="49" spans="1:16" ht="12.75">
      <c r="A49" s="51" t="s">
        <v>38</v>
      </c>
      <c r="B49" s="1">
        <v>228</v>
      </c>
      <c r="C49" s="1">
        <v>65</v>
      </c>
      <c r="D49" s="1">
        <v>144</v>
      </c>
      <c r="E49" s="1">
        <v>1</v>
      </c>
      <c r="F49" s="1">
        <v>3</v>
      </c>
      <c r="G49" s="1">
        <v>4</v>
      </c>
      <c r="H49" s="1">
        <v>1</v>
      </c>
      <c r="I49" s="1">
        <v>5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5</v>
      </c>
      <c r="P49" s="1">
        <v>0</v>
      </c>
    </row>
    <row r="50" spans="1:16" ht="12.75">
      <c r="A50" s="51" t="s">
        <v>39</v>
      </c>
      <c r="B50" s="1">
        <v>451</v>
      </c>
      <c r="C50" s="1">
        <v>120</v>
      </c>
      <c r="D50" s="1">
        <v>277</v>
      </c>
      <c r="E50" s="1">
        <v>4</v>
      </c>
      <c r="F50" s="1">
        <v>6</v>
      </c>
      <c r="G50" s="1">
        <v>9</v>
      </c>
      <c r="H50" s="1">
        <v>5</v>
      </c>
      <c r="I50" s="1">
        <v>16</v>
      </c>
      <c r="J50" s="1">
        <v>3</v>
      </c>
      <c r="K50" s="1">
        <v>1</v>
      </c>
      <c r="L50" s="1">
        <v>0</v>
      </c>
      <c r="M50" s="1">
        <v>2</v>
      </c>
      <c r="N50" s="1">
        <v>0</v>
      </c>
      <c r="O50" s="1">
        <v>8</v>
      </c>
      <c r="P50" s="1">
        <v>0</v>
      </c>
    </row>
    <row r="51" spans="1:16" ht="12.75">
      <c r="A51" s="51" t="s">
        <v>40</v>
      </c>
      <c r="B51" s="1">
        <v>449</v>
      </c>
      <c r="C51" s="1">
        <v>151</v>
      </c>
      <c r="D51" s="1">
        <v>258</v>
      </c>
      <c r="E51" s="1">
        <v>4</v>
      </c>
      <c r="F51" s="1">
        <v>13</v>
      </c>
      <c r="G51" s="1">
        <v>4</v>
      </c>
      <c r="H51" s="1">
        <v>3</v>
      </c>
      <c r="I51" s="1">
        <v>11</v>
      </c>
      <c r="J51" s="1">
        <v>2</v>
      </c>
      <c r="K51" s="1">
        <v>0</v>
      </c>
      <c r="L51" s="1">
        <v>0</v>
      </c>
      <c r="M51" s="1">
        <v>0</v>
      </c>
      <c r="N51" s="1">
        <v>0</v>
      </c>
      <c r="O51" s="1">
        <v>3</v>
      </c>
      <c r="P51" s="1">
        <v>0</v>
      </c>
    </row>
    <row r="52" spans="1:16" s="14" customFormat="1" ht="12.75">
      <c r="A52" s="3" t="s">
        <v>41</v>
      </c>
      <c r="B52" s="3">
        <f aca="true" t="shared" si="10" ref="B52:P52">SUM(B48:B51)</f>
        <v>1225</v>
      </c>
      <c r="C52" s="3">
        <f t="shared" si="10"/>
        <v>367</v>
      </c>
      <c r="D52" s="3">
        <f t="shared" si="10"/>
        <v>742</v>
      </c>
      <c r="E52" s="3">
        <f t="shared" si="10"/>
        <v>9</v>
      </c>
      <c r="F52" s="3">
        <f t="shared" si="10"/>
        <v>22</v>
      </c>
      <c r="G52" s="3">
        <f t="shared" si="10"/>
        <v>17</v>
      </c>
      <c r="H52" s="3">
        <f t="shared" si="10"/>
        <v>9</v>
      </c>
      <c r="I52" s="3">
        <f t="shared" si="10"/>
        <v>32</v>
      </c>
      <c r="J52" s="3">
        <f t="shared" si="10"/>
        <v>5</v>
      </c>
      <c r="K52" s="3">
        <f t="shared" si="10"/>
        <v>1</v>
      </c>
      <c r="L52" s="3">
        <f t="shared" si="10"/>
        <v>0</v>
      </c>
      <c r="M52" s="3">
        <f t="shared" si="10"/>
        <v>2</v>
      </c>
      <c r="N52" s="3">
        <f t="shared" si="10"/>
        <v>0</v>
      </c>
      <c r="O52" s="3">
        <f t="shared" si="10"/>
        <v>19</v>
      </c>
      <c r="P52" s="3">
        <f t="shared" si="10"/>
        <v>0</v>
      </c>
    </row>
    <row r="53" spans="1:16" ht="12.75">
      <c r="A53" s="51" t="s">
        <v>42</v>
      </c>
      <c r="B53" s="1">
        <v>229</v>
      </c>
      <c r="C53" s="1">
        <v>45</v>
      </c>
      <c r="D53" s="1">
        <v>153</v>
      </c>
      <c r="E53" s="1">
        <v>11</v>
      </c>
      <c r="F53" s="1">
        <v>5</v>
      </c>
      <c r="G53" s="1">
        <v>1</v>
      </c>
      <c r="H53" s="1">
        <v>1</v>
      </c>
      <c r="I53" s="1">
        <v>4</v>
      </c>
      <c r="J53" s="1">
        <v>2</v>
      </c>
      <c r="K53" s="1">
        <v>0</v>
      </c>
      <c r="L53" s="1">
        <v>0</v>
      </c>
      <c r="M53" s="1">
        <v>0</v>
      </c>
      <c r="N53" s="1">
        <v>0</v>
      </c>
      <c r="O53" s="1">
        <v>7</v>
      </c>
      <c r="P53" s="1">
        <v>0</v>
      </c>
    </row>
    <row r="54" spans="1:16" ht="12.75">
      <c r="A54" s="51" t="s">
        <v>43</v>
      </c>
      <c r="B54" s="1">
        <v>324</v>
      </c>
      <c r="C54" s="1">
        <v>95</v>
      </c>
      <c r="D54" s="1">
        <v>201</v>
      </c>
      <c r="E54" s="1">
        <v>3</v>
      </c>
      <c r="F54" s="1">
        <v>5</v>
      </c>
      <c r="G54" s="1">
        <v>4</v>
      </c>
      <c r="H54" s="1">
        <v>2</v>
      </c>
      <c r="I54" s="1">
        <v>9</v>
      </c>
      <c r="J54" s="1">
        <v>2</v>
      </c>
      <c r="K54" s="1">
        <v>0</v>
      </c>
      <c r="L54" s="1">
        <v>0</v>
      </c>
      <c r="M54" s="1">
        <v>0</v>
      </c>
      <c r="N54" s="1">
        <v>0</v>
      </c>
      <c r="O54" s="1">
        <v>3</v>
      </c>
      <c r="P54" s="1">
        <v>0</v>
      </c>
    </row>
    <row r="55" spans="1:16" ht="12.75">
      <c r="A55" s="51" t="s">
        <v>44</v>
      </c>
      <c r="B55" s="1">
        <v>296</v>
      </c>
      <c r="C55" s="1">
        <v>74</v>
      </c>
      <c r="D55" s="1">
        <v>196</v>
      </c>
      <c r="E55" s="1">
        <v>0</v>
      </c>
      <c r="F55" s="1">
        <v>3</v>
      </c>
      <c r="G55" s="1">
        <v>4</v>
      </c>
      <c r="H55" s="1">
        <v>2</v>
      </c>
      <c r="I55" s="1">
        <v>7</v>
      </c>
      <c r="J55" s="1">
        <v>4</v>
      </c>
      <c r="K55" s="1">
        <v>1</v>
      </c>
      <c r="L55" s="1">
        <v>0</v>
      </c>
      <c r="M55" s="1">
        <v>0</v>
      </c>
      <c r="N55" s="1">
        <v>0</v>
      </c>
      <c r="O55" s="1">
        <v>5</v>
      </c>
      <c r="P55" s="1">
        <v>0</v>
      </c>
    </row>
    <row r="56" spans="1:16" ht="12.75">
      <c r="A56" s="51" t="s">
        <v>45</v>
      </c>
      <c r="B56" s="1">
        <v>263</v>
      </c>
      <c r="C56" s="1">
        <v>55</v>
      </c>
      <c r="D56" s="1">
        <v>182</v>
      </c>
      <c r="E56" s="1">
        <v>2</v>
      </c>
      <c r="F56" s="1">
        <v>0</v>
      </c>
      <c r="G56" s="1">
        <v>4</v>
      </c>
      <c r="H56" s="1">
        <v>4</v>
      </c>
      <c r="I56" s="1">
        <v>12</v>
      </c>
      <c r="J56" s="1">
        <v>1</v>
      </c>
      <c r="K56" s="1">
        <v>0</v>
      </c>
      <c r="L56" s="1">
        <v>0</v>
      </c>
      <c r="M56" s="1">
        <v>0</v>
      </c>
      <c r="N56" s="1">
        <v>0</v>
      </c>
      <c r="O56" s="1">
        <v>3</v>
      </c>
      <c r="P56" s="1">
        <v>0</v>
      </c>
    </row>
    <row r="57" spans="1:16" s="14" customFormat="1" ht="12.75">
      <c r="A57" s="3" t="s">
        <v>46</v>
      </c>
      <c r="B57" s="3">
        <f aca="true" t="shared" si="11" ref="B57:P57">SUM(B53:B56)</f>
        <v>1112</v>
      </c>
      <c r="C57" s="3">
        <f t="shared" si="11"/>
        <v>269</v>
      </c>
      <c r="D57" s="3">
        <f t="shared" si="11"/>
        <v>732</v>
      </c>
      <c r="E57" s="3">
        <f t="shared" si="11"/>
        <v>16</v>
      </c>
      <c r="F57" s="3">
        <f t="shared" si="11"/>
        <v>13</v>
      </c>
      <c r="G57" s="3">
        <f t="shared" si="11"/>
        <v>13</v>
      </c>
      <c r="H57" s="3">
        <f t="shared" si="11"/>
        <v>9</v>
      </c>
      <c r="I57" s="3">
        <f t="shared" si="11"/>
        <v>32</v>
      </c>
      <c r="J57" s="3">
        <f t="shared" si="11"/>
        <v>9</v>
      </c>
      <c r="K57" s="3">
        <f t="shared" si="11"/>
        <v>1</v>
      </c>
      <c r="L57" s="3">
        <f t="shared" si="11"/>
        <v>0</v>
      </c>
      <c r="M57" s="3">
        <f t="shared" si="11"/>
        <v>0</v>
      </c>
      <c r="N57" s="3">
        <f t="shared" si="11"/>
        <v>0</v>
      </c>
      <c r="O57" s="3">
        <f t="shared" si="11"/>
        <v>18</v>
      </c>
      <c r="P57" s="3">
        <f t="shared" si="11"/>
        <v>0</v>
      </c>
    </row>
    <row r="58" spans="1:16" s="14" customFormat="1" ht="12.75">
      <c r="A58" s="3" t="s">
        <v>47</v>
      </c>
      <c r="B58" s="3">
        <f aca="true" t="shared" si="12" ref="B58:P58">SUM(B57,B52,B47,B42)</f>
        <v>5256</v>
      </c>
      <c r="C58" s="3">
        <f t="shared" si="12"/>
        <v>1579</v>
      </c>
      <c r="D58" s="3">
        <f t="shared" si="12"/>
        <v>3187</v>
      </c>
      <c r="E58" s="3">
        <f t="shared" si="12"/>
        <v>51</v>
      </c>
      <c r="F58" s="3">
        <f t="shared" si="12"/>
        <v>92</v>
      </c>
      <c r="G58" s="3">
        <f t="shared" si="12"/>
        <v>66</v>
      </c>
      <c r="H58" s="3">
        <f t="shared" si="12"/>
        <v>32</v>
      </c>
      <c r="I58" s="3">
        <f t="shared" si="12"/>
        <v>138</v>
      </c>
      <c r="J58" s="3">
        <f t="shared" si="12"/>
        <v>37</v>
      </c>
      <c r="K58" s="3">
        <f t="shared" si="12"/>
        <v>6</v>
      </c>
      <c r="L58" s="3">
        <f t="shared" si="12"/>
        <v>1</v>
      </c>
      <c r="M58" s="3">
        <f t="shared" si="12"/>
        <v>5</v>
      </c>
      <c r="N58" s="3">
        <f t="shared" si="12"/>
        <v>1</v>
      </c>
      <c r="O58" s="3">
        <f t="shared" si="12"/>
        <v>61</v>
      </c>
      <c r="P58" s="3">
        <f t="shared" si="12"/>
        <v>0</v>
      </c>
    </row>
    <row r="59" spans="1:16" ht="12.75">
      <c r="A59" s="51" t="s">
        <v>48</v>
      </c>
      <c r="B59" s="1">
        <v>525</v>
      </c>
      <c r="C59" s="1">
        <v>330</v>
      </c>
      <c r="D59" s="1">
        <v>148</v>
      </c>
      <c r="E59" s="1">
        <v>1</v>
      </c>
      <c r="F59" s="1">
        <v>17</v>
      </c>
      <c r="G59" s="1">
        <v>3</v>
      </c>
      <c r="H59" s="1">
        <v>2</v>
      </c>
      <c r="I59" s="1">
        <v>20</v>
      </c>
      <c r="J59" s="1">
        <v>1</v>
      </c>
      <c r="K59" s="1">
        <v>0</v>
      </c>
      <c r="L59" s="1">
        <v>0</v>
      </c>
      <c r="M59" s="1">
        <v>1</v>
      </c>
      <c r="N59" s="1">
        <v>0</v>
      </c>
      <c r="O59" s="1">
        <v>2</v>
      </c>
      <c r="P59" s="1">
        <v>0</v>
      </c>
    </row>
    <row r="60" spans="1:16" ht="12.75">
      <c r="A60" s="51" t="s">
        <v>49</v>
      </c>
      <c r="B60" s="1">
        <v>411</v>
      </c>
      <c r="C60" s="1">
        <v>235</v>
      </c>
      <c r="D60" s="1">
        <v>144</v>
      </c>
      <c r="E60" s="1">
        <v>2</v>
      </c>
      <c r="F60" s="1">
        <v>11</v>
      </c>
      <c r="G60" s="1">
        <v>6</v>
      </c>
      <c r="H60" s="1">
        <v>1</v>
      </c>
      <c r="I60" s="1">
        <v>11</v>
      </c>
      <c r="J60" s="1">
        <v>0</v>
      </c>
      <c r="K60" s="1">
        <v>1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</row>
    <row r="61" spans="1:16" ht="12.75">
      <c r="A61" s="51" t="s">
        <v>50</v>
      </c>
      <c r="B61" s="1">
        <v>540</v>
      </c>
      <c r="C61" s="1">
        <v>227</v>
      </c>
      <c r="D61" s="1">
        <v>205</v>
      </c>
      <c r="E61" s="1">
        <v>1</v>
      </c>
      <c r="F61" s="1">
        <v>14</v>
      </c>
      <c r="G61" s="1">
        <v>2</v>
      </c>
      <c r="H61" s="1">
        <v>1</v>
      </c>
      <c r="I61" s="1">
        <v>10</v>
      </c>
      <c r="J61" s="1">
        <v>2</v>
      </c>
      <c r="K61" s="1">
        <v>1</v>
      </c>
      <c r="L61" s="1">
        <v>0</v>
      </c>
      <c r="M61" s="1">
        <v>0</v>
      </c>
      <c r="N61" s="1">
        <v>0</v>
      </c>
      <c r="O61" s="1">
        <v>77</v>
      </c>
      <c r="P61" s="1">
        <v>0</v>
      </c>
    </row>
    <row r="62" spans="1:16" ht="12.75">
      <c r="A62" s="51" t="s">
        <v>51</v>
      </c>
      <c r="B62" s="1">
        <v>561</v>
      </c>
      <c r="C62" s="1">
        <v>345</v>
      </c>
      <c r="D62" s="1">
        <v>160</v>
      </c>
      <c r="E62" s="1">
        <v>3</v>
      </c>
      <c r="F62" s="1">
        <v>19</v>
      </c>
      <c r="G62" s="1">
        <v>4</v>
      </c>
      <c r="H62" s="1">
        <v>2</v>
      </c>
      <c r="I62" s="1">
        <v>21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7</v>
      </c>
      <c r="P62" s="1">
        <v>0</v>
      </c>
    </row>
    <row r="63" spans="1:16" ht="12.75">
      <c r="A63" s="51" t="s">
        <v>52</v>
      </c>
      <c r="B63" s="1">
        <v>398</v>
      </c>
      <c r="C63" s="1">
        <v>247</v>
      </c>
      <c r="D63" s="1">
        <v>123</v>
      </c>
      <c r="E63" s="1">
        <v>1</v>
      </c>
      <c r="F63" s="1">
        <v>17</v>
      </c>
      <c r="G63" s="1">
        <v>2</v>
      </c>
      <c r="H63" s="1">
        <v>1</v>
      </c>
      <c r="I63" s="1">
        <v>3</v>
      </c>
      <c r="J63" s="1">
        <v>2</v>
      </c>
      <c r="K63" s="1">
        <v>1</v>
      </c>
      <c r="L63" s="1">
        <v>0</v>
      </c>
      <c r="M63" s="1">
        <v>1</v>
      </c>
      <c r="N63" s="1">
        <v>0</v>
      </c>
      <c r="O63" s="1">
        <v>0</v>
      </c>
      <c r="P63" s="1">
        <v>0</v>
      </c>
    </row>
    <row r="64" spans="1:16" s="14" customFormat="1" ht="12.75">
      <c r="A64" s="3" t="s">
        <v>20</v>
      </c>
      <c r="B64" s="3">
        <f aca="true" t="shared" si="13" ref="B64:P64">SUM(B59:B63)</f>
        <v>2435</v>
      </c>
      <c r="C64" s="3">
        <f t="shared" si="13"/>
        <v>1384</v>
      </c>
      <c r="D64" s="3">
        <f t="shared" si="13"/>
        <v>780</v>
      </c>
      <c r="E64" s="3">
        <f t="shared" si="13"/>
        <v>8</v>
      </c>
      <c r="F64" s="3">
        <f t="shared" si="13"/>
        <v>78</v>
      </c>
      <c r="G64" s="3">
        <f t="shared" si="13"/>
        <v>17</v>
      </c>
      <c r="H64" s="3">
        <f t="shared" si="13"/>
        <v>7</v>
      </c>
      <c r="I64" s="3">
        <f t="shared" si="13"/>
        <v>65</v>
      </c>
      <c r="J64" s="3">
        <f t="shared" si="13"/>
        <v>5</v>
      </c>
      <c r="K64" s="3">
        <f t="shared" si="13"/>
        <v>3</v>
      </c>
      <c r="L64" s="3">
        <f t="shared" si="13"/>
        <v>0</v>
      </c>
      <c r="M64" s="3">
        <f t="shared" si="13"/>
        <v>2</v>
      </c>
      <c r="N64" s="3">
        <f t="shared" si="13"/>
        <v>0</v>
      </c>
      <c r="O64" s="3">
        <f t="shared" si="13"/>
        <v>86</v>
      </c>
      <c r="P64" s="3">
        <f t="shared" si="13"/>
        <v>0</v>
      </c>
    </row>
    <row r="65" spans="1:16" ht="12.75">
      <c r="A65" s="51" t="s">
        <v>53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51" t="s">
        <v>27</v>
      </c>
      <c r="B66" s="1">
        <v>485</v>
      </c>
      <c r="C66" s="1">
        <v>191</v>
      </c>
      <c r="D66" s="1">
        <v>247</v>
      </c>
      <c r="E66" s="1">
        <v>1</v>
      </c>
      <c r="F66" s="1">
        <v>10</v>
      </c>
      <c r="G66" s="1">
        <v>11</v>
      </c>
      <c r="H66" s="1">
        <v>0</v>
      </c>
      <c r="I66" s="1">
        <v>15</v>
      </c>
      <c r="J66" s="1">
        <v>3</v>
      </c>
      <c r="K66" s="1">
        <v>0</v>
      </c>
      <c r="L66" s="1">
        <v>0</v>
      </c>
      <c r="M66" s="1">
        <v>1</v>
      </c>
      <c r="N66" s="1">
        <v>0</v>
      </c>
      <c r="O66" s="1">
        <v>6</v>
      </c>
      <c r="P66" s="1">
        <v>0</v>
      </c>
    </row>
    <row r="67" spans="1:16" ht="12.75">
      <c r="A67" s="51" t="s">
        <v>28</v>
      </c>
      <c r="B67" s="1">
        <v>651</v>
      </c>
      <c r="C67" s="1">
        <v>312</v>
      </c>
      <c r="D67" s="1">
        <v>285</v>
      </c>
      <c r="E67" s="1">
        <v>0</v>
      </c>
      <c r="F67" s="1">
        <v>16</v>
      </c>
      <c r="G67" s="1">
        <v>7</v>
      </c>
      <c r="H67" s="1">
        <v>2</v>
      </c>
      <c r="I67" s="1">
        <v>20</v>
      </c>
      <c r="J67" s="1">
        <v>3</v>
      </c>
      <c r="K67" s="1">
        <v>0</v>
      </c>
      <c r="L67" s="1">
        <v>0</v>
      </c>
      <c r="M67" s="1">
        <v>2</v>
      </c>
      <c r="N67" s="1">
        <v>0</v>
      </c>
      <c r="O67" s="1">
        <v>4</v>
      </c>
      <c r="P67" s="1">
        <v>0</v>
      </c>
    </row>
    <row r="68" spans="1:16" s="14" customFormat="1" ht="12.75">
      <c r="A68" s="3" t="s">
        <v>31</v>
      </c>
      <c r="B68" s="3">
        <f aca="true" t="shared" si="14" ref="B68:P68">SUM(B66:B67)</f>
        <v>1136</v>
      </c>
      <c r="C68" s="3">
        <f t="shared" si="14"/>
        <v>503</v>
      </c>
      <c r="D68" s="3">
        <f t="shared" si="14"/>
        <v>532</v>
      </c>
      <c r="E68" s="3">
        <f t="shared" si="14"/>
        <v>1</v>
      </c>
      <c r="F68" s="3">
        <f t="shared" si="14"/>
        <v>26</v>
      </c>
      <c r="G68" s="3">
        <f t="shared" si="14"/>
        <v>18</v>
      </c>
      <c r="H68" s="3">
        <f t="shared" si="14"/>
        <v>2</v>
      </c>
      <c r="I68" s="3">
        <f t="shared" si="14"/>
        <v>35</v>
      </c>
      <c r="J68" s="3">
        <f t="shared" si="14"/>
        <v>6</v>
      </c>
      <c r="K68" s="3">
        <f t="shared" si="14"/>
        <v>0</v>
      </c>
      <c r="L68" s="3">
        <f t="shared" si="14"/>
        <v>0</v>
      </c>
      <c r="M68" s="3">
        <f t="shared" si="14"/>
        <v>3</v>
      </c>
      <c r="N68" s="3">
        <f t="shared" si="14"/>
        <v>0</v>
      </c>
      <c r="O68" s="3">
        <f t="shared" si="14"/>
        <v>10</v>
      </c>
      <c r="P68" s="3">
        <f t="shared" si="14"/>
        <v>0</v>
      </c>
    </row>
    <row r="69" spans="1:16" ht="12.75">
      <c r="A69" s="51" t="s">
        <v>32</v>
      </c>
      <c r="B69" s="1">
        <v>710</v>
      </c>
      <c r="C69" s="1">
        <v>350</v>
      </c>
      <c r="D69" s="1">
        <v>306</v>
      </c>
      <c r="E69" s="1">
        <v>4</v>
      </c>
      <c r="F69" s="1">
        <v>17</v>
      </c>
      <c r="G69" s="1">
        <v>4</v>
      </c>
      <c r="H69" s="1">
        <v>5</v>
      </c>
      <c r="I69" s="1">
        <v>14</v>
      </c>
      <c r="J69" s="1">
        <v>5</v>
      </c>
      <c r="K69" s="1">
        <v>1</v>
      </c>
      <c r="L69" s="1">
        <v>0</v>
      </c>
      <c r="M69" s="1">
        <v>1</v>
      </c>
      <c r="N69" s="1">
        <v>1</v>
      </c>
      <c r="O69" s="1">
        <v>2</v>
      </c>
      <c r="P69" s="1">
        <v>0</v>
      </c>
    </row>
    <row r="70" spans="1:16" ht="12.75">
      <c r="A70" s="51" t="s">
        <v>33</v>
      </c>
      <c r="B70" s="1">
        <v>582</v>
      </c>
      <c r="C70" s="1">
        <v>301</v>
      </c>
      <c r="D70" s="1">
        <v>225</v>
      </c>
      <c r="E70" s="1">
        <v>2</v>
      </c>
      <c r="F70" s="1">
        <v>18</v>
      </c>
      <c r="G70" s="1">
        <v>3</v>
      </c>
      <c r="H70" s="1">
        <v>2</v>
      </c>
      <c r="I70" s="1">
        <v>23</v>
      </c>
      <c r="J70" s="1">
        <v>2</v>
      </c>
      <c r="K70" s="1">
        <v>1</v>
      </c>
      <c r="L70" s="1">
        <v>1</v>
      </c>
      <c r="M70" s="1">
        <v>0</v>
      </c>
      <c r="N70" s="1">
        <v>0</v>
      </c>
      <c r="O70" s="1">
        <v>4</v>
      </c>
      <c r="P70" s="1">
        <v>0</v>
      </c>
    </row>
    <row r="71" spans="1:16" s="14" customFormat="1" ht="12.75">
      <c r="A71" s="3" t="s">
        <v>36</v>
      </c>
      <c r="B71" s="3">
        <f aca="true" t="shared" si="15" ref="B71:P71">SUM(B69:B70)</f>
        <v>1292</v>
      </c>
      <c r="C71" s="3">
        <f t="shared" si="15"/>
        <v>651</v>
      </c>
      <c r="D71" s="3">
        <f t="shared" si="15"/>
        <v>531</v>
      </c>
      <c r="E71" s="3">
        <f t="shared" si="15"/>
        <v>6</v>
      </c>
      <c r="F71" s="3">
        <f t="shared" si="15"/>
        <v>35</v>
      </c>
      <c r="G71" s="3">
        <f t="shared" si="15"/>
        <v>7</v>
      </c>
      <c r="H71" s="3">
        <f t="shared" si="15"/>
        <v>7</v>
      </c>
      <c r="I71" s="3">
        <f t="shared" si="15"/>
        <v>37</v>
      </c>
      <c r="J71" s="3">
        <f t="shared" si="15"/>
        <v>7</v>
      </c>
      <c r="K71" s="3">
        <f t="shared" si="15"/>
        <v>2</v>
      </c>
      <c r="L71" s="3">
        <f t="shared" si="15"/>
        <v>1</v>
      </c>
      <c r="M71" s="3">
        <f t="shared" si="15"/>
        <v>1</v>
      </c>
      <c r="N71" s="3">
        <f t="shared" si="15"/>
        <v>1</v>
      </c>
      <c r="O71" s="3">
        <f t="shared" si="15"/>
        <v>6</v>
      </c>
      <c r="P71" s="3">
        <f t="shared" si="15"/>
        <v>0</v>
      </c>
    </row>
    <row r="72" spans="1:16" ht="12.75">
      <c r="A72" s="51" t="s">
        <v>37</v>
      </c>
      <c r="B72" s="1">
        <v>508</v>
      </c>
      <c r="C72" s="1">
        <v>231</v>
      </c>
      <c r="D72" s="1">
        <v>225</v>
      </c>
      <c r="E72" s="1">
        <v>3</v>
      </c>
      <c r="F72" s="1">
        <v>17</v>
      </c>
      <c r="G72" s="1">
        <v>7</v>
      </c>
      <c r="H72" s="1">
        <v>2</v>
      </c>
      <c r="I72" s="1">
        <v>15</v>
      </c>
      <c r="J72" s="1">
        <v>2</v>
      </c>
      <c r="K72" s="1">
        <v>1</v>
      </c>
      <c r="L72" s="1">
        <v>0</v>
      </c>
      <c r="M72" s="1">
        <v>1</v>
      </c>
      <c r="N72" s="1">
        <v>2</v>
      </c>
      <c r="O72" s="1">
        <v>2</v>
      </c>
      <c r="P72" s="1">
        <v>0</v>
      </c>
    </row>
    <row r="73" spans="1:16" ht="12.75">
      <c r="A73" s="51" t="s">
        <v>38</v>
      </c>
      <c r="B73" s="1">
        <v>292</v>
      </c>
      <c r="C73" s="1">
        <v>158</v>
      </c>
      <c r="D73" s="1">
        <v>101</v>
      </c>
      <c r="E73" s="1">
        <v>0</v>
      </c>
      <c r="F73" s="1">
        <v>11</v>
      </c>
      <c r="G73" s="1">
        <v>0</v>
      </c>
      <c r="H73" s="1">
        <v>1</v>
      </c>
      <c r="I73" s="1">
        <v>16</v>
      </c>
      <c r="J73" s="1">
        <v>2</v>
      </c>
      <c r="K73" s="1">
        <v>1</v>
      </c>
      <c r="L73" s="1">
        <v>0</v>
      </c>
      <c r="M73" s="1">
        <v>1</v>
      </c>
      <c r="N73" s="1">
        <v>0</v>
      </c>
      <c r="O73" s="1">
        <v>1</v>
      </c>
      <c r="P73" s="1">
        <v>0</v>
      </c>
    </row>
    <row r="74" spans="1:16" ht="12.75">
      <c r="A74" s="51" t="s">
        <v>39</v>
      </c>
      <c r="B74" s="1">
        <v>248</v>
      </c>
      <c r="C74" s="1">
        <v>139</v>
      </c>
      <c r="D74" s="1">
        <v>77</v>
      </c>
      <c r="E74" s="1">
        <v>0</v>
      </c>
      <c r="F74" s="1">
        <v>15</v>
      </c>
      <c r="G74" s="1">
        <v>1</v>
      </c>
      <c r="H74" s="1">
        <v>2</v>
      </c>
      <c r="I74" s="1">
        <v>10</v>
      </c>
      <c r="J74" s="1">
        <v>1</v>
      </c>
      <c r="K74" s="1">
        <v>0</v>
      </c>
      <c r="L74" s="1">
        <v>0</v>
      </c>
      <c r="M74" s="1">
        <v>0</v>
      </c>
      <c r="N74" s="1">
        <v>1</v>
      </c>
      <c r="O74" s="1">
        <v>2</v>
      </c>
      <c r="P74" s="1">
        <v>0</v>
      </c>
    </row>
    <row r="75" spans="1:16" s="14" customFormat="1" ht="12.75">
      <c r="A75" s="3" t="s">
        <v>41</v>
      </c>
      <c r="B75" s="3">
        <f aca="true" t="shared" si="16" ref="B75:P75">SUM(B72:B74)</f>
        <v>1048</v>
      </c>
      <c r="C75" s="3">
        <f t="shared" si="16"/>
        <v>528</v>
      </c>
      <c r="D75" s="3">
        <f t="shared" si="16"/>
        <v>403</v>
      </c>
      <c r="E75" s="3">
        <f t="shared" si="16"/>
        <v>3</v>
      </c>
      <c r="F75" s="3">
        <f t="shared" si="16"/>
        <v>43</v>
      </c>
      <c r="G75" s="3">
        <f t="shared" si="16"/>
        <v>8</v>
      </c>
      <c r="H75" s="3">
        <f t="shared" si="16"/>
        <v>5</v>
      </c>
      <c r="I75" s="3">
        <f t="shared" si="16"/>
        <v>41</v>
      </c>
      <c r="J75" s="3">
        <f t="shared" si="16"/>
        <v>5</v>
      </c>
      <c r="K75" s="3">
        <f t="shared" si="16"/>
        <v>2</v>
      </c>
      <c r="L75" s="3">
        <f t="shared" si="16"/>
        <v>0</v>
      </c>
      <c r="M75" s="3">
        <f t="shared" si="16"/>
        <v>2</v>
      </c>
      <c r="N75" s="3">
        <f t="shared" si="16"/>
        <v>3</v>
      </c>
      <c r="O75" s="3">
        <f t="shared" si="16"/>
        <v>5</v>
      </c>
      <c r="P75" s="3">
        <f t="shared" si="16"/>
        <v>0</v>
      </c>
    </row>
    <row r="76" spans="1:16" ht="12.75">
      <c r="A76" s="51" t="s">
        <v>42</v>
      </c>
      <c r="B76" s="1">
        <v>563</v>
      </c>
      <c r="C76" s="1">
        <v>254</v>
      </c>
      <c r="D76" s="1">
        <v>263</v>
      </c>
      <c r="E76" s="1">
        <v>2</v>
      </c>
      <c r="F76" s="1">
        <v>12</v>
      </c>
      <c r="G76" s="1">
        <v>8</v>
      </c>
      <c r="H76" s="1">
        <v>2</v>
      </c>
      <c r="I76" s="1">
        <v>12</v>
      </c>
      <c r="J76" s="1">
        <v>5</v>
      </c>
      <c r="K76" s="1">
        <v>0</v>
      </c>
      <c r="L76" s="1">
        <v>0</v>
      </c>
      <c r="M76" s="1">
        <v>0</v>
      </c>
      <c r="N76" s="1">
        <v>1</v>
      </c>
      <c r="O76" s="1">
        <v>4</v>
      </c>
      <c r="P76" s="1">
        <v>0</v>
      </c>
    </row>
    <row r="77" spans="1:16" ht="12.75">
      <c r="A77" s="51" t="s">
        <v>43</v>
      </c>
      <c r="B77" s="1">
        <v>407</v>
      </c>
      <c r="C77" s="1">
        <v>187</v>
      </c>
      <c r="D77" s="1">
        <v>171</v>
      </c>
      <c r="E77" s="1">
        <v>0</v>
      </c>
      <c r="F77" s="1">
        <v>15</v>
      </c>
      <c r="G77" s="1">
        <v>2</v>
      </c>
      <c r="H77" s="1">
        <v>1</v>
      </c>
      <c r="I77" s="1">
        <v>23</v>
      </c>
      <c r="J77" s="1">
        <v>3</v>
      </c>
      <c r="K77" s="1">
        <v>4</v>
      </c>
      <c r="L77" s="1">
        <v>0</v>
      </c>
      <c r="M77" s="1">
        <v>1</v>
      </c>
      <c r="N77" s="1">
        <v>0</v>
      </c>
      <c r="O77" s="1">
        <v>0</v>
      </c>
      <c r="P77" s="1">
        <v>0</v>
      </c>
    </row>
    <row r="78" spans="1:16" s="14" customFormat="1" ht="12.75">
      <c r="A78" s="3" t="s">
        <v>46</v>
      </c>
      <c r="B78" s="3">
        <f aca="true" t="shared" si="17" ref="B78:P78">SUM(B76:B77)</f>
        <v>970</v>
      </c>
      <c r="C78" s="3">
        <f t="shared" si="17"/>
        <v>441</v>
      </c>
      <c r="D78" s="3">
        <f t="shared" si="17"/>
        <v>434</v>
      </c>
      <c r="E78" s="3">
        <f t="shared" si="17"/>
        <v>2</v>
      </c>
      <c r="F78" s="3">
        <f t="shared" si="17"/>
        <v>27</v>
      </c>
      <c r="G78" s="3">
        <f t="shared" si="17"/>
        <v>10</v>
      </c>
      <c r="H78" s="3">
        <f t="shared" si="17"/>
        <v>3</v>
      </c>
      <c r="I78" s="3">
        <f t="shared" si="17"/>
        <v>35</v>
      </c>
      <c r="J78" s="3">
        <f t="shared" si="17"/>
        <v>8</v>
      </c>
      <c r="K78" s="3">
        <f t="shared" si="17"/>
        <v>4</v>
      </c>
      <c r="L78" s="3">
        <f t="shared" si="17"/>
        <v>0</v>
      </c>
      <c r="M78" s="3">
        <f t="shared" si="17"/>
        <v>1</v>
      </c>
      <c r="N78" s="3">
        <f t="shared" si="17"/>
        <v>1</v>
      </c>
      <c r="O78" s="3">
        <f t="shared" si="17"/>
        <v>4</v>
      </c>
      <c r="P78" s="3">
        <f t="shared" si="17"/>
        <v>0</v>
      </c>
    </row>
    <row r="79" spans="1:16" s="14" customFormat="1" ht="12.75">
      <c r="A79" s="3" t="s">
        <v>54</v>
      </c>
      <c r="B79" s="3">
        <f aca="true" t="shared" si="18" ref="B79:P79">SUM(B78,B75,B71,B68)</f>
        <v>4446</v>
      </c>
      <c r="C79" s="3">
        <f t="shared" si="18"/>
        <v>2123</v>
      </c>
      <c r="D79" s="3">
        <f t="shared" si="18"/>
        <v>1900</v>
      </c>
      <c r="E79" s="3">
        <f t="shared" si="18"/>
        <v>12</v>
      </c>
      <c r="F79" s="3">
        <f t="shared" si="18"/>
        <v>131</v>
      </c>
      <c r="G79" s="3">
        <f t="shared" si="18"/>
        <v>43</v>
      </c>
      <c r="H79" s="3">
        <f t="shared" si="18"/>
        <v>17</v>
      </c>
      <c r="I79" s="3">
        <f t="shared" si="18"/>
        <v>148</v>
      </c>
      <c r="J79" s="3">
        <f t="shared" si="18"/>
        <v>26</v>
      </c>
      <c r="K79" s="3">
        <f t="shared" si="18"/>
        <v>8</v>
      </c>
      <c r="L79" s="3">
        <f t="shared" si="18"/>
        <v>1</v>
      </c>
      <c r="M79" s="3">
        <f t="shared" si="18"/>
        <v>7</v>
      </c>
      <c r="N79" s="3">
        <f t="shared" si="18"/>
        <v>5</v>
      </c>
      <c r="O79" s="3">
        <f t="shared" si="18"/>
        <v>25</v>
      </c>
      <c r="P79" s="3">
        <f t="shared" si="18"/>
        <v>0</v>
      </c>
    </row>
    <row r="80" spans="1:16" ht="12.75">
      <c r="A80" s="51" t="s">
        <v>55</v>
      </c>
      <c r="B80" s="1">
        <v>680</v>
      </c>
      <c r="C80" s="1">
        <v>409</v>
      </c>
      <c r="D80" s="1">
        <v>215</v>
      </c>
      <c r="E80" s="1">
        <v>4</v>
      </c>
      <c r="F80" s="1">
        <v>24</v>
      </c>
      <c r="G80" s="1">
        <v>3</v>
      </c>
      <c r="H80" s="1">
        <v>0</v>
      </c>
      <c r="I80" s="1">
        <v>16</v>
      </c>
      <c r="J80" s="1">
        <v>3</v>
      </c>
      <c r="K80" s="1">
        <v>0</v>
      </c>
      <c r="L80" s="1">
        <v>0</v>
      </c>
      <c r="M80" s="1">
        <v>2</v>
      </c>
      <c r="N80" s="1">
        <v>1</v>
      </c>
      <c r="O80" s="1">
        <v>3</v>
      </c>
      <c r="P80" s="1">
        <v>0</v>
      </c>
    </row>
    <row r="81" spans="1:16" s="14" customFormat="1" ht="12.75">
      <c r="A81" s="3" t="s">
        <v>20</v>
      </c>
      <c r="B81" s="3">
        <f aca="true" t="shared" si="19" ref="B81:P81">SUM(B80)</f>
        <v>680</v>
      </c>
      <c r="C81" s="3">
        <f t="shared" si="19"/>
        <v>409</v>
      </c>
      <c r="D81" s="3">
        <f t="shared" si="19"/>
        <v>215</v>
      </c>
      <c r="E81" s="3">
        <f t="shared" si="19"/>
        <v>4</v>
      </c>
      <c r="F81" s="3">
        <f t="shared" si="19"/>
        <v>24</v>
      </c>
      <c r="G81" s="3">
        <f t="shared" si="19"/>
        <v>3</v>
      </c>
      <c r="H81" s="3">
        <f t="shared" si="19"/>
        <v>0</v>
      </c>
      <c r="I81" s="3">
        <f t="shared" si="19"/>
        <v>16</v>
      </c>
      <c r="J81" s="3">
        <f t="shared" si="19"/>
        <v>3</v>
      </c>
      <c r="K81" s="3">
        <f t="shared" si="19"/>
        <v>0</v>
      </c>
      <c r="L81" s="3">
        <f t="shared" si="19"/>
        <v>0</v>
      </c>
      <c r="M81" s="3">
        <f t="shared" si="19"/>
        <v>2</v>
      </c>
      <c r="N81" s="3">
        <f t="shared" si="19"/>
        <v>1</v>
      </c>
      <c r="O81" s="3">
        <f t="shared" si="19"/>
        <v>3</v>
      </c>
      <c r="P81" s="3">
        <f t="shared" si="19"/>
        <v>0</v>
      </c>
    </row>
    <row r="82" spans="1:16" ht="12.75">
      <c r="A82" s="51" t="s">
        <v>56</v>
      </c>
      <c r="B82" s="1">
        <v>382</v>
      </c>
      <c r="C82" s="1">
        <v>246</v>
      </c>
      <c r="D82" s="1">
        <v>115</v>
      </c>
      <c r="E82" s="1">
        <v>5</v>
      </c>
      <c r="F82" s="1">
        <v>7</v>
      </c>
      <c r="G82" s="1">
        <v>0</v>
      </c>
      <c r="H82" s="1">
        <v>0</v>
      </c>
      <c r="I82" s="1">
        <v>4</v>
      </c>
      <c r="J82" s="1">
        <v>3</v>
      </c>
      <c r="K82" s="1">
        <v>0</v>
      </c>
      <c r="L82" s="1">
        <v>0</v>
      </c>
      <c r="M82" s="1">
        <v>0</v>
      </c>
      <c r="N82" s="1">
        <v>0</v>
      </c>
      <c r="O82" s="1">
        <v>2</v>
      </c>
      <c r="P82" s="1">
        <v>0</v>
      </c>
    </row>
    <row r="83" spans="1:16" s="14" customFormat="1" ht="12.75">
      <c r="A83" s="3" t="s">
        <v>20</v>
      </c>
      <c r="B83" s="3">
        <f aca="true" t="shared" si="20" ref="B83:P83">SUM(B82)</f>
        <v>382</v>
      </c>
      <c r="C83" s="3">
        <f t="shared" si="20"/>
        <v>246</v>
      </c>
      <c r="D83" s="3">
        <f t="shared" si="20"/>
        <v>115</v>
      </c>
      <c r="E83" s="3">
        <f t="shared" si="20"/>
        <v>5</v>
      </c>
      <c r="F83" s="3">
        <f t="shared" si="20"/>
        <v>7</v>
      </c>
      <c r="G83" s="3">
        <f t="shared" si="20"/>
        <v>0</v>
      </c>
      <c r="H83" s="3">
        <f t="shared" si="20"/>
        <v>0</v>
      </c>
      <c r="I83" s="3">
        <f t="shared" si="20"/>
        <v>4</v>
      </c>
      <c r="J83" s="3">
        <f t="shared" si="20"/>
        <v>3</v>
      </c>
      <c r="K83" s="3">
        <f t="shared" si="20"/>
        <v>0</v>
      </c>
      <c r="L83" s="3">
        <f t="shared" si="20"/>
        <v>0</v>
      </c>
      <c r="M83" s="3">
        <f t="shared" si="20"/>
        <v>0</v>
      </c>
      <c r="N83" s="3">
        <f t="shared" si="20"/>
        <v>0</v>
      </c>
      <c r="O83" s="3">
        <f t="shared" si="20"/>
        <v>2</v>
      </c>
      <c r="P83" s="3">
        <f t="shared" si="20"/>
        <v>0</v>
      </c>
    </row>
    <row r="84" spans="1:16" ht="12.75">
      <c r="A84" s="51" t="s">
        <v>57</v>
      </c>
      <c r="B84" s="1">
        <v>478</v>
      </c>
      <c r="C84" s="1">
        <v>323</v>
      </c>
      <c r="D84" s="1">
        <v>122</v>
      </c>
      <c r="E84" s="1">
        <v>7</v>
      </c>
      <c r="F84" s="1">
        <v>18</v>
      </c>
      <c r="G84" s="1">
        <v>2</v>
      </c>
      <c r="H84" s="1">
        <v>0</v>
      </c>
      <c r="I84" s="1">
        <v>1</v>
      </c>
      <c r="J84" s="1">
        <v>1</v>
      </c>
      <c r="K84" s="1">
        <v>1</v>
      </c>
      <c r="L84" s="1">
        <v>0</v>
      </c>
      <c r="M84" s="1">
        <v>0</v>
      </c>
      <c r="N84" s="1">
        <v>0</v>
      </c>
      <c r="O84" s="1">
        <v>3</v>
      </c>
      <c r="P84" s="1">
        <v>0</v>
      </c>
    </row>
    <row r="85" spans="1:16" ht="12.75">
      <c r="A85" s="1" t="s">
        <v>58</v>
      </c>
      <c r="B85" s="1">
        <v>466</v>
      </c>
      <c r="C85" s="1">
        <v>272</v>
      </c>
      <c r="D85" s="1">
        <v>138</v>
      </c>
      <c r="E85" s="1">
        <v>0</v>
      </c>
      <c r="F85" s="1">
        <v>27</v>
      </c>
      <c r="G85" s="1">
        <v>6</v>
      </c>
      <c r="H85" s="1">
        <v>1</v>
      </c>
      <c r="I85" s="1">
        <v>15</v>
      </c>
      <c r="J85" s="1">
        <v>1</v>
      </c>
      <c r="K85" s="1">
        <v>1</v>
      </c>
      <c r="L85" s="1">
        <v>0</v>
      </c>
      <c r="M85" s="1">
        <v>1</v>
      </c>
      <c r="N85" s="1">
        <v>1</v>
      </c>
      <c r="O85" s="1">
        <v>3</v>
      </c>
      <c r="P85" s="1">
        <v>0</v>
      </c>
    </row>
    <row r="86" spans="1:16" s="14" customFormat="1" ht="12.75">
      <c r="A86" s="3" t="s">
        <v>20</v>
      </c>
      <c r="B86" s="3">
        <f aca="true" t="shared" si="21" ref="B86:P86">SUM(B84:B85)</f>
        <v>944</v>
      </c>
      <c r="C86" s="3">
        <f t="shared" si="21"/>
        <v>595</v>
      </c>
      <c r="D86" s="3">
        <f t="shared" si="21"/>
        <v>260</v>
      </c>
      <c r="E86" s="3">
        <f t="shared" si="21"/>
        <v>7</v>
      </c>
      <c r="F86" s="3">
        <f t="shared" si="21"/>
        <v>45</v>
      </c>
      <c r="G86" s="3">
        <f t="shared" si="21"/>
        <v>8</v>
      </c>
      <c r="H86" s="3">
        <f t="shared" si="21"/>
        <v>1</v>
      </c>
      <c r="I86" s="3">
        <f t="shared" si="21"/>
        <v>16</v>
      </c>
      <c r="J86" s="3">
        <f t="shared" si="21"/>
        <v>2</v>
      </c>
      <c r="K86" s="3">
        <f t="shared" si="21"/>
        <v>2</v>
      </c>
      <c r="L86" s="3">
        <f t="shared" si="21"/>
        <v>0</v>
      </c>
      <c r="M86" s="3">
        <f t="shared" si="21"/>
        <v>1</v>
      </c>
      <c r="N86" s="3">
        <f t="shared" si="21"/>
        <v>1</v>
      </c>
      <c r="O86" s="3">
        <f t="shared" si="21"/>
        <v>6</v>
      </c>
      <c r="P86" s="3">
        <f t="shared" si="21"/>
        <v>0</v>
      </c>
    </row>
    <row r="87" spans="1:16" ht="12.75">
      <c r="A87" s="1" t="s">
        <v>59</v>
      </c>
      <c r="B87" s="1">
        <v>453</v>
      </c>
      <c r="C87" s="1">
        <v>171</v>
      </c>
      <c r="D87" s="1">
        <v>216</v>
      </c>
      <c r="E87" s="1">
        <v>7</v>
      </c>
      <c r="F87" s="1">
        <v>12</v>
      </c>
      <c r="G87" s="1">
        <v>9</v>
      </c>
      <c r="H87" s="1">
        <v>5</v>
      </c>
      <c r="I87" s="1">
        <v>16</v>
      </c>
      <c r="J87" s="1">
        <v>5</v>
      </c>
      <c r="K87" s="1">
        <v>0</v>
      </c>
      <c r="L87" s="1">
        <v>1</v>
      </c>
      <c r="M87" s="1">
        <v>0</v>
      </c>
      <c r="N87" s="1">
        <v>0</v>
      </c>
      <c r="O87" s="1">
        <v>11</v>
      </c>
      <c r="P87" s="1">
        <v>0</v>
      </c>
    </row>
    <row r="88" spans="1:16" ht="12.75">
      <c r="A88" s="1" t="s">
        <v>60</v>
      </c>
      <c r="B88" s="1">
        <v>332</v>
      </c>
      <c r="C88" s="1">
        <v>126</v>
      </c>
      <c r="D88" s="1">
        <v>171</v>
      </c>
      <c r="E88" s="1">
        <v>3</v>
      </c>
      <c r="F88" s="1">
        <v>13</v>
      </c>
      <c r="G88" s="1">
        <v>5</v>
      </c>
      <c r="H88" s="1">
        <v>2</v>
      </c>
      <c r="I88" s="1">
        <v>8</v>
      </c>
      <c r="J88" s="1">
        <v>1</v>
      </c>
      <c r="K88" s="1">
        <v>0</v>
      </c>
      <c r="L88" s="1">
        <v>0</v>
      </c>
      <c r="M88" s="1">
        <v>1</v>
      </c>
      <c r="N88" s="1">
        <v>0</v>
      </c>
      <c r="O88" s="1">
        <v>2</v>
      </c>
      <c r="P88" s="1">
        <v>0</v>
      </c>
    </row>
    <row r="89" spans="1:16" ht="12.75">
      <c r="A89" s="1" t="s">
        <v>61</v>
      </c>
      <c r="B89" s="1">
        <v>488</v>
      </c>
      <c r="C89" s="1">
        <v>166</v>
      </c>
      <c r="D89" s="1">
        <v>256</v>
      </c>
      <c r="E89" s="1">
        <v>3</v>
      </c>
      <c r="F89" s="1">
        <v>14</v>
      </c>
      <c r="G89" s="1">
        <v>6</v>
      </c>
      <c r="H89" s="1">
        <v>1</v>
      </c>
      <c r="I89" s="1">
        <v>22</v>
      </c>
      <c r="J89" s="1">
        <v>7</v>
      </c>
      <c r="K89" s="1">
        <v>4</v>
      </c>
      <c r="L89" s="1">
        <v>0</v>
      </c>
      <c r="M89" s="1">
        <v>2</v>
      </c>
      <c r="N89" s="1">
        <v>0</v>
      </c>
      <c r="O89" s="1">
        <v>7</v>
      </c>
      <c r="P89" s="1">
        <v>0</v>
      </c>
    </row>
    <row r="90" spans="1:16" ht="12.75">
      <c r="A90" s="1" t="s">
        <v>62</v>
      </c>
      <c r="B90" s="1">
        <v>517</v>
      </c>
      <c r="C90" s="1">
        <v>212</v>
      </c>
      <c r="D90" s="1">
        <v>241</v>
      </c>
      <c r="E90" s="1">
        <v>4</v>
      </c>
      <c r="F90" s="1">
        <v>23</v>
      </c>
      <c r="G90" s="1">
        <v>10</v>
      </c>
      <c r="H90" s="1">
        <v>5</v>
      </c>
      <c r="I90" s="1">
        <v>8</v>
      </c>
      <c r="J90" s="1">
        <v>9</v>
      </c>
      <c r="K90" s="1">
        <v>1</v>
      </c>
      <c r="L90" s="1">
        <v>0</v>
      </c>
      <c r="M90" s="1">
        <v>0</v>
      </c>
      <c r="N90" s="1">
        <v>0</v>
      </c>
      <c r="O90" s="1">
        <v>4</v>
      </c>
      <c r="P90" s="1">
        <v>0</v>
      </c>
    </row>
    <row r="91" spans="1:16" ht="12.75">
      <c r="A91" s="1" t="s">
        <v>63</v>
      </c>
      <c r="B91" s="1">
        <v>371</v>
      </c>
      <c r="C91" s="1">
        <v>182</v>
      </c>
      <c r="D91" s="1">
        <v>156</v>
      </c>
      <c r="E91" s="1">
        <v>1</v>
      </c>
      <c r="F91" s="1">
        <v>12</v>
      </c>
      <c r="G91" s="1">
        <v>4</v>
      </c>
      <c r="H91" s="1">
        <v>2</v>
      </c>
      <c r="I91" s="1">
        <v>8</v>
      </c>
      <c r="J91" s="1">
        <v>0</v>
      </c>
      <c r="K91" s="1">
        <v>1</v>
      </c>
      <c r="L91" s="1">
        <v>0</v>
      </c>
      <c r="M91" s="1">
        <v>0</v>
      </c>
      <c r="N91" s="1">
        <v>1</v>
      </c>
      <c r="O91" s="1">
        <v>4</v>
      </c>
      <c r="P91" s="1">
        <v>0</v>
      </c>
    </row>
    <row r="92" spans="1:16" ht="12.75">
      <c r="A92" s="1" t="s">
        <v>64</v>
      </c>
      <c r="B92" s="1">
        <v>479</v>
      </c>
      <c r="C92" s="1">
        <v>239</v>
      </c>
      <c r="D92" s="1">
        <v>163</v>
      </c>
      <c r="E92" s="1">
        <v>3</v>
      </c>
      <c r="F92" s="1">
        <v>26</v>
      </c>
      <c r="G92" s="1">
        <v>6</v>
      </c>
      <c r="H92" s="1">
        <v>5</v>
      </c>
      <c r="I92" s="1">
        <v>20</v>
      </c>
      <c r="J92" s="1">
        <v>10</v>
      </c>
      <c r="K92" s="1">
        <v>2</v>
      </c>
      <c r="L92" s="1">
        <v>1</v>
      </c>
      <c r="M92" s="1">
        <v>0</v>
      </c>
      <c r="N92" s="1">
        <v>0</v>
      </c>
      <c r="O92" s="1">
        <v>4</v>
      </c>
      <c r="P92" s="1">
        <v>0</v>
      </c>
    </row>
    <row r="93" spans="1:16" ht="12.75">
      <c r="A93" s="1" t="s">
        <v>65</v>
      </c>
      <c r="B93" s="1">
        <v>335</v>
      </c>
      <c r="C93" s="1">
        <v>153</v>
      </c>
      <c r="D93" s="1">
        <v>147</v>
      </c>
      <c r="E93" s="1">
        <v>2</v>
      </c>
      <c r="F93" s="1">
        <v>9</v>
      </c>
      <c r="G93" s="1">
        <v>7</v>
      </c>
      <c r="H93" s="1">
        <v>1</v>
      </c>
      <c r="I93" s="1">
        <v>7</v>
      </c>
      <c r="J93" s="1">
        <v>6</v>
      </c>
      <c r="K93" s="1">
        <v>1</v>
      </c>
      <c r="L93" s="1">
        <v>0</v>
      </c>
      <c r="M93" s="1">
        <v>0</v>
      </c>
      <c r="N93" s="1">
        <v>0</v>
      </c>
      <c r="O93" s="1">
        <v>2</v>
      </c>
      <c r="P93" s="1">
        <v>0</v>
      </c>
    </row>
    <row r="94" spans="1:16" ht="12.75">
      <c r="A94" s="1" t="s">
        <v>66</v>
      </c>
      <c r="B94" s="1">
        <v>445</v>
      </c>
      <c r="C94" s="1">
        <v>163</v>
      </c>
      <c r="D94" s="1">
        <v>227</v>
      </c>
      <c r="E94" s="1">
        <v>4</v>
      </c>
      <c r="F94" s="1">
        <v>18</v>
      </c>
      <c r="G94" s="1">
        <v>1</v>
      </c>
      <c r="H94" s="1">
        <v>6</v>
      </c>
      <c r="I94" s="1">
        <v>17</v>
      </c>
      <c r="J94" s="1">
        <v>4</v>
      </c>
      <c r="K94" s="1">
        <v>0</v>
      </c>
      <c r="L94" s="1">
        <v>0</v>
      </c>
      <c r="M94" s="1">
        <v>0</v>
      </c>
      <c r="N94" s="1">
        <v>0</v>
      </c>
      <c r="O94" s="1">
        <v>5</v>
      </c>
      <c r="P94" s="1">
        <v>0</v>
      </c>
    </row>
    <row r="95" spans="1:16" s="14" customFormat="1" ht="12.75">
      <c r="A95" s="3" t="s">
        <v>67</v>
      </c>
      <c r="B95" s="3">
        <f aca="true" t="shared" si="22" ref="B95:P95">SUM(B87:B94)</f>
        <v>3420</v>
      </c>
      <c r="C95" s="3">
        <f t="shared" si="22"/>
        <v>1412</v>
      </c>
      <c r="D95" s="3">
        <f t="shared" si="22"/>
        <v>1577</v>
      </c>
      <c r="E95" s="3">
        <f t="shared" si="22"/>
        <v>27</v>
      </c>
      <c r="F95" s="3">
        <f t="shared" si="22"/>
        <v>127</v>
      </c>
      <c r="G95" s="3">
        <f t="shared" si="22"/>
        <v>48</v>
      </c>
      <c r="H95" s="3">
        <f t="shared" si="22"/>
        <v>27</v>
      </c>
      <c r="I95" s="3">
        <f t="shared" si="22"/>
        <v>106</v>
      </c>
      <c r="J95" s="3">
        <f t="shared" si="22"/>
        <v>42</v>
      </c>
      <c r="K95" s="3">
        <f t="shared" si="22"/>
        <v>9</v>
      </c>
      <c r="L95" s="3">
        <f t="shared" si="22"/>
        <v>2</v>
      </c>
      <c r="M95" s="3">
        <f t="shared" si="22"/>
        <v>3</v>
      </c>
      <c r="N95" s="3">
        <f t="shared" si="22"/>
        <v>1</v>
      </c>
      <c r="O95" s="3">
        <f t="shared" si="22"/>
        <v>39</v>
      </c>
      <c r="P95" s="3">
        <f t="shared" si="22"/>
        <v>0</v>
      </c>
    </row>
    <row r="96" spans="1:16" ht="12.75">
      <c r="A96" s="51" t="s">
        <v>68</v>
      </c>
      <c r="B96" s="1">
        <v>557</v>
      </c>
      <c r="C96" s="1">
        <v>301</v>
      </c>
      <c r="D96" s="1">
        <v>208</v>
      </c>
      <c r="E96" s="1">
        <v>0</v>
      </c>
      <c r="F96" s="1">
        <v>19</v>
      </c>
      <c r="G96" s="1">
        <v>4</v>
      </c>
      <c r="H96" s="1">
        <v>4</v>
      </c>
      <c r="I96" s="1">
        <v>18</v>
      </c>
      <c r="J96" s="1">
        <v>2</v>
      </c>
      <c r="K96" s="1">
        <v>0</v>
      </c>
      <c r="L96" s="1">
        <v>0</v>
      </c>
      <c r="M96" s="1">
        <v>0</v>
      </c>
      <c r="N96" s="1">
        <v>0</v>
      </c>
      <c r="O96" s="1">
        <v>1</v>
      </c>
      <c r="P96" s="1">
        <v>0</v>
      </c>
    </row>
    <row r="97" spans="1:16" ht="12.75">
      <c r="A97" s="51" t="s">
        <v>69</v>
      </c>
      <c r="B97" s="1">
        <v>461</v>
      </c>
      <c r="C97" s="1">
        <v>273</v>
      </c>
      <c r="D97" s="1">
        <v>140</v>
      </c>
      <c r="E97" s="1">
        <v>2</v>
      </c>
      <c r="F97" s="1">
        <v>15</v>
      </c>
      <c r="G97" s="1">
        <v>5</v>
      </c>
      <c r="H97" s="1">
        <v>2</v>
      </c>
      <c r="I97" s="1">
        <v>19</v>
      </c>
      <c r="J97" s="1">
        <v>0</v>
      </c>
      <c r="K97" s="1">
        <v>2</v>
      </c>
      <c r="L97" s="1">
        <v>0</v>
      </c>
      <c r="M97" s="1">
        <v>0</v>
      </c>
      <c r="N97" s="1">
        <v>0</v>
      </c>
      <c r="O97" s="1">
        <v>3</v>
      </c>
      <c r="P97" s="1">
        <v>0</v>
      </c>
    </row>
    <row r="98" spans="1:16" s="14" customFormat="1" ht="12.75">
      <c r="A98" s="3" t="s">
        <v>20</v>
      </c>
      <c r="B98" s="3">
        <f aca="true" t="shared" si="23" ref="B98:P98">SUM(B96:B97)</f>
        <v>1018</v>
      </c>
      <c r="C98" s="3">
        <f t="shared" si="23"/>
        <v>574</v>
      </c>
      <c r="D98" s="3">
        <f t="shared" si="23"/>
        <v>348</v>
      </c>
      <c r="E98" s="3">
        <f t="shared" si="23"/>
        <v>2</v>
      </c>
      <c r="F98" s="3">
        <f t="shared" si="23"/>
        <v>34</v>
      </c>
      <c r="G98" s="3">
        <f t="shared" si="23"/>
        <v>9</v>
      </c>
      <c r="H98" s="3">
        <f t="shared" si="23"/>
        <v>6</v>
      </c>
      <c r="I98" s="3">
        <f t="shared" si="23"/>
        <v>37</v>
      </c>
      <c r="J98" s="3">
        <f t="shared" si="23"/>
        <v>2</v>
      </c>
      <c r="K98" s="3">
        <f t="shared" si="23"/>
        <v>2</v>
      </c>
      <c r="L98" s="3">
        <f t="shared" si="23"/>
        <v>0</v>
      </c>
      <c r="M98" s="3">
        <f t="shared" si="23"/>
        <v>0</v>
      </c>
      <c r="N98" s="3">
        <f t="shared" si="23"/>
        <v>0</v>
      </c>
      <c r="O98" s="3">
        <f t="shared" si="23"/>
        <v>4</v>
      </c>
      <c r="P98" s="3">
        <f t="shared" si="23"/>
        <v>0</v>
      </c>
    </row>
    <row r="99" spans="1:16" ht="69">
      <c r="A99" s="64" t="s">
        <v>146</v>
      </c>
      <c r="B99" s="58" t="s">
        <v>0</v>
      </c>
      <c r="C99" s="65" t="s">
        <v>147</v>
      </c>
      <c r="D99" s="65" t="s">
        <v>148</v>
      </c>
      <c r="E99" s="65" t="s">
        <v>149</v>
      </c>
      <c r="F99" s="65" t="s">
        <v>147</v>
      </c>
      <c r="G99" s="65" t="s">
        <v>148</v>
      </c>
      <c r="H99" s="65" t="s">
        <v>150</v>
      </c>
      <c r="I99" s="65" t="s">
        <v>151</v>
      </c>
      <c r="J99" s="65" t="s">
        <v>148</v>
      </c>
      <c r="K99" s="65" t="s">
        <v>150</v>
      </c>
      <c r="L99" s="65" t="s">
        <v>152</v>
      </c>
      <c r="M99" s="65" t="s">
        <v>153</v>
      </c>
      <c r="N99" s="65" t="s">
        <v>154</v>
      </c>
      <c r="O99" s="59" t="s">
        <v>126</v>
      </c>
      <c r="P99" s="59" t="s">
        <v>127</v>
      </c>
    </row>
    <row r="100" spans="1:16" s="53" customFormat="1" ht="14.25" customHeight="1">
      <c r="A100" s="60"/>
      <c r="B100" s="1"/>
      <c r="C100" s="61" t="s">
        <v>231</v>
      </c>
      <c r="D100" s="61" t="s">
        <v>232</v>
      </c>
      <c r="E100" s="61" t="s">
        <v>233</v>
      </c>
      <c r="F100" s="61" t="s">
        <v>234</v>
      </c>
      <c r="G100" s="61" t="s">
        <v>235</v>
      </c>
      <c r="H100" s="61" t="s">
        <v>236</v>
      </c>
      <c r="I100" s="61" t="s">
        <v>237</v>
      </c>
      <c r="J100" s="61" t="s">
        <v>238</v>
      </c>
      <c r="K100" s="61" t="s">
        <v>242</v>
      </c>
      <c r="L100" s="61" t="s">
        <v>239</v>
      </c>
      <c r="M100" s="61" t="s">
        <v>240</v>
      </c>
      <c r="N100" s="61" t="s">
        <v>241</v>
      </c>
      <c r="O100" s="62"/>
      <c r="P100" s="62"/>
    </row>
    <row r="101" spans="1:16" s="53" customFormat="1" ht="14.25" customHeight="1">
      <c r="A101" s="16" t="s">
        <v>128</v>
      </c>
      <c r="B101" s="1"/>
      <c r="C101" s="61" t="s">
        <v>170</v>
      </c>
      <c r="D101" s="61" t="s">
        <v>130</v>
      </c>
      <c r="E101" s="61" t="s">
        <v>171</v>
      </c>
      <c r="F101" s="61" t="s">
        <v>172</v>
      </c>
      <c r="G101" s="61" t="s">
        <v>173</v>
      </c>
      <c r="H101" s="61" t="s">
        <v>174</v>
      </c>
      <c r="I101" s="61" t="s">
        <v>175</v>
      </c>
      <c r="J101" s="61" t="s">
        <v>176</v>
      </c>
      <c r="K101" s="61" t="s">
        <v>230</v>
      </c>
      <c r="L101" s="61" t="s">
        <v>178</v>
      </c>
      <c r="M101" s="61" t="s">
        <v>179</v>
      </c>
      <c r="N101" s="61" t="s">
        <v>177</v>
      </c>
      <c r="O101" s="62"/>
      <c r="P101" s="62"/>
    </row>
    <row r="102" spans="1:16" s="53" customFormat="1" ht="9.75" customHeight="1">
      <c r="A102" s="60" t="s">
        <v>70</v>
      </c>
      <c r="B102" s="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/>
      <c r="P102" s="62"/>
    </row>
    <row r="103" spans="1:16" ht="12.75">
      <c r="A103" s="51" t="s">
        <v>27</v>
      </c>
      <c r="B103" s="1">
        <v>290</v>
      </c>
      <c r="C103" s="1">
        <v>112</v>
      </c>
      <c r="D103" s="1">
        <v>143</v>
      </c>
      <c r="E103" s="1">
        <v>3</v>
      </c>
      <c r="F103" s="1">
        <v>14</v>
      </c>
      <c r="G103" s="1">
        <v>2</v>
      </c>
      <c r="H103" s="1">
        <v>1</v>
      </c>
      <c r="I103" s="1">
        <v>12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3</v>
      </c>
      <c r="P103" s="1">
        <v>0</v>
      </c>
    </row>
    <row r="104" spans="1:16" ht="12.75">
      <c r="A104" s="51" t="s">
        <v>28</v>
      </c>
      <c r="B104" s="1">
        <v>304</v>
      </c>
      <c r="C104" s="1">
        <v>116</v>
      </c>
      <c r="D104" s="1">
        <v>161</v>
      </c>
      <c r="E104" s="1">
        <v>1</v>
      </c>
      <c r="F104" s="1">
        <v>3</v>
      </c>
      <c r="G104" s="1">
        <v>1</v>
      </c>
      <c r="H104" s="1">
        <v>2</v>
      </c>
      <c r="I104" s="1">
        <v>10</v>
      </c>
      <c r="J104" s="1">
        <v>5</v>
      </c>
      <c r="K104" s="1">
        <v>1</v>
      </c>
      <c r="L104" s="1">
        <v>0</v>
      </c>
      <c r="M104" s="1">
        <v>1</v>
      </c>
      <c r="N104" s="1">
        <v>0</v>
      </c>
      <c r="O104" s="1">
        <v>3</v>
      </c>
      <c r="P104" s="1">
        <v>0</v>
      </c>
    </row>
    <row r="105" spans="1:16" ht="12.75">
      <c r="A105" s="51" t="s">
        <v>29</v>
      </c>
      <c r="B105" s="1">
        <v>315</v>
      </c>
      <c r="C105" s="1">
        <v>128</v>
      </c>
      <c r="D105" s="1">
        <v>152</v>
      </c>
      <c r="E105" s="1">
        <v>1</v>
      </c>
      <c r="F105" s="1">
        <v>9</v>
      </c>
      <c r="G105" s="1">
        <v>6</v>
      </c>
      <c r="H105" s="1">
        <v>2</v>
      </c>
      <c r="I105" s="1">
        <v>12</v>
      </c>
      <c r="J105" s="1">
        <v>0</v>
      </c>
      <c r="K105" s="1">
        <v>2</v>
      </c>
      <c r="L105" s="1">
        <v>0</v>
      </c>
      <c r="M105" s="1">
        <v>0</v>
      </c>
      <c r="N105" s="1">
        <v>0</v>
      </c>
      <c r="O105" s="1">
        <v>3</v>
      </c>
      <c r="P105" s="1">
        <v>0</v>
      </c>
    </row>
    <row r="106" spans="1:16" ht="12.75">
      <c r="A106" s="51" t="s">
        <v>30</v>
      </c>
      <c r="B106" s="1">
        <v>490</v>
      </c>
      <c r="C106" s="1">
        <v>201</v>
      </c>
      <c r="D106" s="1">
        <v>260</v>
      </c>
      <c r="E106" s="1">
        <v>0</v>
      </c>
      <c r="F106" s="1">
        <v>8</v>
      </c>
      <c r="G106" s="1">
        <v>6</v>
      </c>
      <c r="H106" s="1">
        <v>0</v>
      </c>
      <c r="I106" s="1">
        <v>13</v>
      </c>
      <c r="J106" s="1">
        <v>1</v>
      </c>
      <c r="K106" s="1">
        <v>0</v>
      </c>
      <c r="L106" s="1">
        <v>0</v>
      </c>
      <c r="M106" s="1">
        <v>0</v>
      </c>
      <c r="N106" s="1">
        <v>0</v>
      </c>
      <c r="O106" s="1">
        <v>1</v>
      </c>
      <c r="P106" s="1">
        <v>0</v>
      </c>
    </row>
    <row r="107" spans="1:16" ht="12.75">
      <c r="A107" s="51" t="s">
        <v>71</v>
      </c>
      <c r="B107" s="1">
        <v>331</v>
      </c>
      <c r="C107" s="1">
        <v>174</v>
      </c>
      <c r="D107" s="1">
        <v>135</v>
      </c>
      <c r="E107" s="1">
        <v>3</v>
      </c>
      <c r="F107" s="1">
        <v>5</v>
      </c>
      <c r="G107" s="1">
        <v>2</v>
      </c>
      <c r="H107" s="1">
        <v>1</v>
      </c>
      <c r="I107" s="1">
        <v>9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2</v>
      </c>
      <c r="P107" s="1">
        <v>0</v>
      </c>
    </row>
    <row r="108" spans="1:16" s="14" customFormat="1" ht="12.75">
      <c r="A108" s="3" t="s">
        <v>31</v>
      </c>
      <c r="B108" s="3">
        <f aca="true" t="shared" si="24" ref="B108:P108">SUM(B103:B107)</f>
        <v>1730</v>
      </c>
      <c r="C108" s="3">
        <f t="shared" si="24"/>
        <v>731</v>
      </c>
      <c r="D108" s="3">
        <f t="shared" si="24"/>
        <v>851</v>
      </c>
      <c r="E108" s="3">
        <f t="shared" si="24"/>
        <v>8</v>
      </c>
      <c r="F108" s="3">
        <f t="shared" si="24"/>
        <v>39</v>
      </c>
      <c r="G108" s="3">
        <f t="shared" si="24"/>
        <v>17</v>
      </c>
      <c r="H108" s="3">
        <f t="shared" si="24"/>
        <v>6</v>
      </c>
      <c r="I108" s="3">
        <f t="shared" si="24"/>
        <v>56</v>
      </c>
      <c r="J108" s="3">
        <f t="shared" si="24"/>
        <v>6</v>
      </c>
      <c r="K108" s="3">
        <f t="shared" si="24"/>
        <v>3</v>
      </c>
      <c r="L108" s="3">
        <f t="shared" si="24"/>
        <v>0</v>
      </c>
      <c r="M108" s="3">
        <f t="shared" si="24"/>
        <v>1</v>
      </c>
      <c r="N108" s="3">
        <f t="shared" si="24"/>
        <v>0</v>
      </c>
      <c r="O108" s="3">
        <f t="shared" si="24"/>
        <v>12</v>
      </c>
      <c r="P108" s="3">
        <f t="shared" si="24"/>
        <v>0</v>
      </c>
    </row>
    <row r="109" spans="1:16" ht="12.75">
      <c r="A109" s="51" t="s">
        <v>32</v>
      </c>
      <c r="B109" s="1">
        <v>507</v>
      </c>
      <c r="C109" s="1">
        <v>176</v>
      </c>
      <c r="D109" s="1">
        <v>283</v>
      </c>
      <c r="E109" s="1">
        <v>5</v>
      </c>
      <c r="F109" s="1">
        <v>9</v>
      </c>
      <c r="G109" s="1">
        <v>5</v>
      </c>
      <c r="H109" s="1">
        <v>2</v>
      </c>
      <c r="I109" s="1">
        <v>13</v>
      </c>
      <c r="J109" s="1">
        <v>6</v>
      </c>
      <c r="K109" s="1">
        <v>0</v>
      </c>
      <c r="L109" s="1">
        <v>0</v>
      </c>
      <c r="M109" s="1">
        <v>1</v>
      </c>
      <c r="N109" s="1">
        <v>0</v>
      </c>
      <c r="O109" s="1">
        <v>7</v>
      </c>
      <c r="P109" s="1">
        <v>0</v>
      </c>
    </row>
    <row r="110" spans="1:16" ht="12.75">
      <c r="A110" s="51" t="s">
        <v>33</v>
      </c>
      <c r="B110" s="1">
        <v>269</v>
      </c>
      <c r="C110" s="1">
        <v>83</v>
      </c>
      <c r="D110" s="1">
        <v>153</v>
      </c>
      <c r="E110" s="1">
        <v>2</v>
      </c>
      <c r="F110" s="1">
        <v>7</v>
      </c>
      <c r="G110" s="1">
        <v>7</v>
      </c>
      <c r="H110" s="1">
        <v>1</v>
      </c>
      <c r="I110" s="1">
        <v>6</v>
      </c>
      <c r="J110" s="1">
        <v>5</v>
      </c>
      <c r="K110" s="1">
        <v>0</v>
      </c>
      <c r="L110" s="1">
        <v>0</v>
      </c>
      <c r="M110" s="1">
        <v>0</v>
      </c>
      <c r="N110" s="1">
        <v>0</v>
      </c>
      <c r="O110" s="1">
        <v>5</v>
      </c>
      <c r="P110" s="1">
        <v>0</v>
      </c>
    </row>
    <row r="111" spans="1:16" ht="12.75">
      <c r="A111" s="51" t="s">
        <v>34</v>
      </c>
      <c r="B111" s="1">
        <v>315</v>
      </c>
      <c r="C111" s="1">
        <v>144</v>
      </c>
      <c r="D111" s="1">
        <v>141</v>
      </c>
      <c r="E111" s="1">
        <v>3</v>
      </c>
      <c r="F111" s="1">
        <v>11</v>
      </c>
      <c r="G111" s="1">
        <v>1</v>
      </c>
      <c r="H111" s="1">
        <v>1</v>
      </c>
      <c r="I111" s="1">
        <v>11</v>
      </c>
      <c r="J111" s="1">
        <v>1</v>
      </c>
      <c r="K111" s="1">
        <v>0</v>
      </c>
      <c r="L111" s="1">
        <v>0</v>
      </c>
      <c r="M111" s="1">
        <v>0</v>
      </c>
      <c r="N111" s="1">
        <v>0</v>
      </c>
      <c r="O111" s="1">
        <v>2</v>
      </c>
      <c r="P111" s="1">
        <v>0</v>
      </c>
    </row>
    <row r="112" spans="1:16" ht="12.75">
      <c r="A112" s="51" t="s">
        <v>35</v>
      </c>
      <c r="B112" s="1">
        <v>418</v>
      </c>
      <c r="C112" s="1">
        <v>185</v>
      </c>
      <c r="D112" s="1">
        <v>192</v>
      </c>
      <c r="E112" s="1">
        <v>1</v>
      </c>
      <c r="F112" s="1">
        <v>9</v>
      </c>
      <c r="G112" s="1">
        <v>4</v>
      </c>
      <c r="H112" s="1">
        <v>1</v>
      </c>
      <c r="I112" s="1">
        <v>24</v>
      </c>
      <c r="J112" s="1">
        <v>1</v>
      </c>
      <c r="K112" s="1">
        <v>0</v>
      </c>
      <c r="L112" s="1">
        <v>0</v>
      </c>
      <c r="M112" s="1">
        <v>0</v>
      </c>
      <c r="N112" s="1">
        <v>0</v>
      </c>
      <c r="O112" s="1">
        <v>1</v>
      </c>
      <c r="P112" s="1">
        <v>0</v>
      </c>
    </row>
    <row r="113" spans="1:16" ht="12.75">
      <c r="A113" s="51" t="s">
        <v>72</v>
      </c>
      <c r="B113" s="1">
        <v>438</v>
      </c>
      <c r="C113" s="1">
        <v>209</v>
      </c>
      <c r="D113" s="1">
        <v>193</v>
      </c>
      <c r="E113" s="1">
        <v>0</v>
      </c>
      <c r="F113" s="1">
        <v>11</v>
      </c>
      <c r="G113" s="1">
        <v>5</v>
      </c>
      <c r="H113" s="1">
        <v>1</v>
      </c>
      <c r="I113" s="1">
        <v>17</v>
      </c>
      <c r="J113" s="1">
        <v>0</v>
      </c>
      <c r="K113" s="1">
        <v>0</v>
      </c>
      <c r="L113" s="1">
        <v>0</v>
      </c>
      <c r="M113" s="1">
        <v>1</v>
      </c>
      <c r="N113" s="1">
        <v>0</v>
      </c>
      <c r="O113" s="1">
        <v>1</v>
      </c>
      <c r="P113" s="1">
        <v>0</v>
      </c>
    </row>
    <row r="114" spans="1:16" s="14" customFormat="1" ht="12.75">
      <c r="A114" s="3" t="s">
        <v>36</v>
      </c>
      <c r="B114" s="3">
        <f aca="true" t="shared" si="25" ref="B114:P114">SUM(B109:B113)</f>
        <v>1947</v>
      </c>
      <c r="C114" s="3">
        <f t="shared" si="25"/>
        <v>797</v>
      </c>
      <c r="D114" s="3">
        <f t="shared" si="25"/>
        <v>962</v>
      </c>
      <c r="E114" s="3">
        <f t="shared" si="25"/>
        <v>11</v>
      </c>
      <c r="F114" s="3">
        <f t="shared" si="25"/>
        <v>47</v>
      </c>
      <c r="G114" s="3">
        <f t="shared" si="25"/>
        <v>22</v>
      </c>
      <c r="H114" s="3">
        <f t="shared" si="25"/>
        <v>6</v>
      </c>
      <c r="I114" s="3">
        <f t="shared" si="25"/>
        <v>71</v>
      </c>
      <c r="J114" s="3">
        <f t="shared" si="25"/>
        <v>13</v>
      </c>
      <c r="K114" s="3">
        <f t="shared" si="25"/>
        <v>0</v>
      </c>
      <c r="L114" s="3">
        <f t="shared" si="25"/>
        <v>0</v>
      </c>
      <c r="M114" s="3">
        <f t="shared" si="25"/>
        <v>2</v>
      </c>
      <c r="N114" s="3">
        <f t="shared" si="25"/>
        <v>0</v>
      </c>
      <c r="O114" s="3">
        <f t="shared" si="25"/>
        <v>16</v>
      </c>
      <c r="P114" s="3">
        <f t="shared" si="25"/>
        <v>0</v>
      </c>
    </row>
    <row r="115" spans="1:16" ht="12.75">
      <c r="A115" s="51" t="s">
        <v>37</v>
      </c>
      <c r="B115" s="1">
        <v>280</v>
      </c>
      <c r="C115" s="1">
        <v>92</v>
      </c>
      <c r="D115" s="1">
        <v>159</v>
      </c>
      <c r="E115" s="1">
        <v>2</v>
      </c>
      <c r="F115" s="1">
        <v>4</v>
      </c>
      <c r="G115" s="1">
        <v>2</v>
      </c>
      <c r="H115" s="1">
        <v>3</v>
      </c>
      <c r="I115" s="1">
        <v>11</v>
      </c>
      <c r="J115" s="1">
        <v>0</v>
      </c>
      <c r="K115" s="1">
        <v>1</v>
      </c>
      <c r="L115" s="1">
        <v>0</v>
      </c>
      <c r="M115" s="1">
        <v>0</v>
      </c>
      <c r="N115" s="1">
        <v>1</v>
      </c>
      <c r="O115" s="1">
        <v>5</v>
      </c>
      <c r="P115" s="1">
        <v>0</v>
      </c>
    </row>
    <row r="116" spans="1:16" ht="12.75">
      <c r="A116" s="51" t="s">
        <v>38</v>
      </c>
      <c r="B116" s="1">
        <v>386</v>
      </c>
      <c r="C116" s="1">
        <v>132</v>
      </c>
      <c r="D116" s="1">
        <v>213</v>
      </c>
      <c r="E116" s="1">
        <v>3</v>
      </c>
      <c r="F116" s="1">
        <v>10</v>
      </c>
      <c r="G116" s="1">
        <v>3</v>
      </c>
      <c r="H116" s="1">
        <v>5</v>
      </c>
      <c r="I116" s="1">
        <v>17</v>
      </c>
      <c r="J116" s="1">
        <v>1</v>
      </c>
      <c r="K116" s="1">
        <v>0</v>
      </c>
      <c r="L116" s="1">
        <v>0</v>
      </c>
      <c r="M116" s="1">
        <v>1</v>
      </c>
      <c r="N116" s="1">
        <v>0</v>
      </c>
      <c r="O116" s="1">
        <v>1</v>
      </c>
      <c r="P116" s="1">
        <v>0</v>
      </c>
    </row>
    <row r="117" spans="1:16" ht="12.75">
      <c r="A117" s="51" t="s">
        <v>39</v>
      </c>
      <c r="B117" s="1">
        <v>213</v>
      </c>
      <c r="C117" s="1">
        <v>86</v>
      </c>
      <c r="D117" s="1">
        <v>111</v>
      </c>
      <c r="E117" s="1">
        <v>1</v>
      </c>
      <c r="F117" s="1">
        <v>4</v>
      </c>
      <c r="G117" s="1">
        <v>2</v>
      </c>
      <c r="H117" s="1">
        <v>0</v>
      </c>
      <c r="I117" s="1">
        <v>8</v>
      </c>
      <c r="J117" s="1">
        <v>1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</row>
    <row r="118" spans="1:16" ht="12.75">
      <c r="A118" s="51" t="s">
        <v>40</v>
      </c>
      <c r="B118" s="1">
        <v>295</v>
      </c>
      <c r="C118" s="1">
        <v>76</v>
      </c>
      <c r="D118" s="1">
        <v>194</v>
      </c>
      <c r="E118" s="1">
        <v>3</v>
      </c>
      <c r="F118" s="1">
        <v>6</v>
      </c>
      <c r="G118" s="1">
        <v>1</v>
      </c>
      <c r="H118" s="1">
        <v>2</v>
      </c>
      <c r="I118" s="1">
        <v>7</v>
      </c>
      <c r="J118" s="1">
        <v>4</v>
      </c>
      <c r="K118" s="1">
        <v>0</v>
      </c>
      <c r="L118" s="1">
        <v>0</v>
      </c>
      <c r="M118" s="1">
        <v>0</v>
      </c>
      <c r="N118" s="1">
        <v>0</v>
      </c>
      <c r="O118" s="1">
        <v>2</v>
      </c>
      <c r="P118" s="1">
        <v>0</v>
      </c>
    </row>
    <row r="119" spans="1:16" ht="12.75">
      <c r="A119" s="51" t="s">
        <v>73</v>
      </c>
      <c r="B119" s="1">
        <v>174</v>
      </c>
      <c r="C119" s="1">
        <v>57</v>
      </c>
      <c r="D119" s="1">
        <v>88</v>
      </c>
      <c r="E119" s="1">
        <v>2</v>
      </c>
      <c r="F119" s="1">
        <v>8</v>
      </c>
      <c r="G119" s="1">
        <v>3</v>
      </c>
      <c r="H119" s="1">
        <v>1</v>
      </c>
      <c r="I119" s="1">
        <v>9</v>
      </c>
      <c r="J119" s="1">
        <v>3</v>
      </c>
      <c r="K119" s="1">
        <v>0</v>
      </c>
      <c r="L119" s="1">
        <v>0</v>
      </c>
      <c r="M119" s="1">
        <v>1</v>
      </c>
      <c r="N119" s="1">
        <v>0</v>
      </c>
      <c r="O119" s="1">
        <v>2</v>
      </c>
      <c r="P119" s="1">
        <v>0</v>
      </c>
    </row>
    <row r="120" spans="1:16" s="14" customFormat="1" ht="12.75">
      <c r="A120" s="3" t="s">
        <v>41</v>
      </c>
      <c r="B120" s="3">
        <f aca="true" t="shared" si="26" ref="B120:P120">SUM(B115:B119)</f>
        <v>1348</v>
      </c>
      <c r="C120" s="3">
        <f t="shared" si="26"/>
        <v>443</v>
      </c>
      <c r="D120" s="3">
        <f t="shared" si="26"/>
        <v>765</v>
      </c>
      <c r="E120" s="3">
        <f t="shared" si="26"/>
        <v>11</v>
      </c>
      <c r="F120" s="3">
        <f t="shared" si="26"/>
        <v>32</v>
      </c>
      <c r="G120" s="3">
        <f t="shared" si="26"/>
        <v>11</v>
      </c>
      <c r="H120" s="3">
        <f t="shared" si="26"/>
        <v>11</v>
      </c>
      <c r="I120" s="3">
        <f t="shared" si="26"/>
        <v>52</v>
      </c>
      <c r="J120" s="3">
        <f t="shared" si="26"/>
        <v>9</v>
      </c>
      <c r="K120" s="3">
        <f t="shared" si="26"/>
        <v>1</v>
      </c>
      <c r="L120" s="3">
        <f t="shared" si="26"/>
        <v>0</v>
      </c>
      <c r="M120" s="3">
        <f t="shared" si="26"/>
        <v>2</v>
      </c>
      <c r="N120" s="3">
        <f t="shared" si="26"/>
        <v>1</v>
      </c>
      <c r="O120" s="3">
        <f t="shared" si="26"/>
        <v>10</v>
      </c>
      <c r="P120" s="3">
        <f t="shared" si="26"/>
        <v>0</v>
      </c>
    </row>
    <row r="121" spans="1:16" ht="12.75">
      <c r="A121" s="51" t="s">
        <v>42</v>
      </c>
      <c r="B121" s="1">
        <v>542</v>
      </c>
      <c r="C121" s="1">
        <v>255</v>
      </c>
      <c r="D121" s="1">
        <v>238</v>
      </c>
      <c r="E121" s="1">
        <v>2</v>
      </c>
      <c r="F121" s="1">
        <v>8</v>
      </c>
      <c r="G121" s="1">
        <v>11</v>
      </c>
      <c r="H121" s="1">
        <v>1</v>
      </c>
      <c r="I121" s="1">
        <v>18</v>
      </c>
      <c r="J121" s="1">
        <v>2</v>
      </c>
      <c r="K121" s="1">
        <v>3</v>
      </c>
      <c r="L121" s="1">
        <v>0</v>
      </c>
      <c r="M121" s="1">
        <v>2</v>
      </c>
      <c r="N121" s="1">
        <v>1</v>
      </c>
      <c r="O121" s="1">
        <v>1</v>
      </c>
      <c r="P121" s="1">
        <v>0</v>
      </c>
    </row>
    <row r="122" spans="1:16" ht="12.75">
      <c r="A122" s="51" t="s">
        <v>43</v>
      </c>
      <c r="B122" s="1">
        <v>611</v>
      </c>
      <c r="C122" s="1">
        <v>264</v>
      </c>
      <c r="D122" s="1">
        <v>294</v>
      </c>
      <c r="E122" s="1">
        <v>0</v>
      </c>
      <c r="F122" s="1">
        <v>20</v>
      </c>
      <c r="G122" s="1">
        <v>3</v>
      </c>
      <c r="H122" s="1">
        <v>1</v>
      </c>
      <c r="I122" s="1">
        <v>20</v>
      </c>
      <c r="J122" s="1">
        <v>2</v>
      </c>
      <c r="K122" s="1">
        <v>2</v>
      </c>
      <c r="L122" s="1">
        <v>0</v>
      </c>
      <c r="M122" s="1">
        <v>0</v>
      </c>
      <c r="N122" s="1">
        <v>0</v>
      </c>
      <c r="O122" s="1">
        <v>5</v>
      </c>
      <c r="P122" s="1">
        <v>0</v>
      </c>
    </row>
    <row r="123" spans="1:16" ht="12.75">
      <c r="A123" s="51" t="s">
        <v>44</v>
      </c>
      <c r="B123" s="1">
        <v>393</v>
      </c>
      <c r="C123" s="1">
        <v>132</v>
      </c>
      <c r="D123" s="1">
        <v>216</v>
      </c>
      <c r="E123" s="1">
        <v>3</v>
      </c>
      <c r="F123" s="1">
        <v>9</v>
      </c>
      <c r="G123" s="1">
        <v>7</v>
      </c>
      <c r="H123" s="1">
        <v>3</v>
      </c>
      <c r="I123" s="1">
        <v>16</v>
      </c>
      <c r="J123" s="1">
        <v>3</v>
      </c>
      <c r="K123" s="1">
        <v>0</v>
      </c>
      <c r="L123" s="1">
        <v>0</v>
      </c>
      <c r="M123" s="1">
        <v>1</v>
      </c>
      <c r="N123" s="1">
        <v>0</v>
      </c>
      <c r="O123" s="1">
        <v>3</v>
      </c>
      <c r="P123" s="1">
        <v>0</v>
      </c>
    </row>
    <row r="124" spans="1:16" ht="12.75">
      <c r="A124" s="51" t="s">
        <v>45</v>
      </c>
      <c r="B124" s="1">
        <v>461</v>
      </c>
      <c r="C124" s="1">
        <v>209</v>
      </c>
      <c r="D124" s="1">
        <v>219</v>
      </c>
      <c r="E124" s="1">
        <v>0</v>
      </c>
      <c r="F124" s="1">
        <v>5</v>
      </c>
      <c r="G124" s="1">
        <v>3</v>
      </c>
      <c r="H124" s="1">
        <v>0</v>
      </c>
      <c r="I124" s="1">
        <v>15</v>
      </c>
      <c r="J124" s="1">
        <v>5</v>
      </c>
      <c r="K124" s="1">
        <v>0</v>
      </c>
      <c r="L124" s="1">
        <v>0</v>
      </c>
      <c r="M124" s="1">
        <v>1</v>
      </c>
      <c r="N124" s="1">
        <v>0</v>
      </c>
      <c r="O124" s="1">
        <v>4</v>
      </c>
      <c r="P124" s="1">
        <v>0</v>
      </c>
    </row>
    <row r="125" spans="1:16" ht="12.75">
      <c r="A125" s="51" t="s">
        <v>74</v>
      </c>
      <c r="B125" s="1">
        <v>665</v>
      </c>
      <c r="C125" s="1">
        <v>299</v>
      </c>
      <c r="D125" s="1">
        <v>324</v>
      </c>
      <c r="E125" s="1">
        <v>2</v>
      </c>
      <c r="F125" s="1">
        <v>12</v>
      </c>
      <c r="G125" s="1">
        <v>2</v>
      </c>
      <c r="H125" s="1">
        <v>5</v>
      </c>
      <c r="I125" s="1">
        <v>15</v>
      </c>
      <c r="J125" s="1">
        <v>3</v>
      </c>
      <c r="K125" s="1">
        <v>0</v>
      </c>
      <c r="L125" s="1">
        <v>0</v>
      </c>
      <c r="M125" s="1">
        <v>0</v>
      </c>
      <c r="N125" s="1">
        <v>0</v>
      </c>
      <c r="O125" s="1">
        <v>3</v>
      </c>
      <c r="P125" s="1">
        <v>0</v>
      </c>
    </row>
    <row r="126" spans="1:16" s="14" customFormat="1" ht="12.75">
      <c r="A126" s="3" t="s">
        <v>46</v>
      </c>
      <c r="B126" s="3">
        <f aca="true" t="shared" si="27" ref="B126:P126">SUM(B121:B125)</f>
        <v>2672</v>
      </c>
      <c r="C126" s="3">
        <f t="shared" si="27"/>
        <v>1159</v>
      </c>
      <c r="D126" s="3">
        <f t="shared" si="27"/>
        <v>1291</v>
      </c>
      <c r="E126" s="3">
        <f t="shared" si="27"/>
        <v>7</v>
      </c>
      <c r="F126" s="3">
        <f t="shared" si="27"/>
        <v>54</v>
      </c>
      <c r="G126" s="3">
        <f t="shared" si="27"/>
        <v>26</v>
      </c>
      <c r="H126" s="3">
        <f t="shared" si="27"/>
        <v>10</v>
      </c>
      <c r="I126" s="3">
        <f t="shared" si="27"/>
        <v>84</v>
      </c>
      <c r="J126" s="3">
        <f t="shared" si="27"/>
        <v>15</v>
      </c>
      <c r="K126" s="3">
        <f t="shared" si="27"/>
        <v>5</v>
      </c>
      <c r="L126" s="3">
        <f t="shared" si="27"/>
        <v>0</v>
      </c>
      <c r="M126" s="3">
        <f t="shared" si="27"/>
        <v>4</v>
      </c>
      <c r="N126" s="3">
        <f t="shared" si="27"/>
        <v>1</v>
      </c>
      <c r="O126" s="3">
        <f t="shared" si="27"/>
        <v>16</v>
      </c>
      <c r="P126" s="3">
        <f t="shared" si="27"/>
        <v>0</v>
      </c>
    </row>
    <row r="127" spans="1:16" ht="12.75">
      <c r="A127" s="51" t="s">
        <v>135</v>
      </c>
      <c r="B127" s="1">
        <v>423</v>
      </c>
      <c r="C127" s="1">
        <v>173</v>
      </c>
      <c r="D127" s="1">
        <v>226</v>
      </c>
      <c r="E127" s="1">
        <v>2</v>
      </c>
      <c r="F127" s="1">
        <v>5</v>
      </c>
      <c r="G127" s="1">
        <v>2</v>
      </c>
      <c r="H127" s="1">
        <v>0</v>
      </c>
      <c r="I127" s="1">
        <v>10</v>
      </c>
      <c r="J127" s="1">
        <v>1</v>
      </c>
      <c r="K127" s="1">
        <v>0</v>
      </c>
      <c r="L127" s="1">
        <v>0</v>
      </c>
      <c r="M127" s="1">
        <v>0</v>
      </c>
      <c r="N127" s="1">
        <v>0</v>
      </c>
      <c r="O127" s="1">
        <v>4</v>
      </c>
      <c r="P127" s="1">
        <v>0</v>
      </c>
    </row>
    <row r="128" spans="1:16" ht="12.75">
      <c r="A128" s="51" t="s">
        <v>75</v>
      </c>
      <c r="B128" s="1">
        <v>532</v>
      </c>
      <c r="C128" s="1">
        <v>207</v>
      </c>
      <c r="D128" s="1">
        <v>275</v>
      </c>
      <c r="E128" s="1">
        <v>4</v>
      </c>
      <c r="F128" s="1">
        <v>16</v>
      </c>
      <c r="G128" s="1">
        <v>6</v>
      </c>
      <c r="H128" s="1">
        <v>0</v>
      </c>
      <c r="I128" s="1">
        <v>13</v>
      </c>
      <c r="J128" s="1">
        <v>3</v>
      </c>
      <c r="K128" s="1">
        <v>1</v>
      </c>
      <c r="L128" s="1">
        <v>0</v>
      </c>
      <c r="M128" s="1">
        <v>3</v>
      </c>
      <c r="N128" s="1">
        <v>0</v>
      </c>
      <c r="O128" s="1">
        <v>4</v>
      </c>
      <c r="P128" s="1">
        <v>0</v>
      </c>
    </row>
    <row r="129" spans="1:16" ht="12.75">
      <c r="A129" s="51" t="s">
        <v>76</v>
      </c>
      <c r="B129" s="1">
        <v>389</v>
      </c>
      <c r="C129" s="1">
        <v>137</v>
      </c>
      <c r="D129" s="1">
        <v>211</v>
      </c>
      <c r="E129" s="1">
        <v>2</v>
      </c>
      <c r="F129" s="1">
        <v>16</v>
      </c>
      <c r="G129" s="1">
        <v>4</v>
      </c>
      <c r="H129" s="1">
        <v>1</v>
      </c>
      <c r="I129" s="1">
        <v>9</v>
      </c>
      <c r="J129" s="1">
        <v>2</v>
      </c>
      <c r="K129" s="1">
        <v>1</v>
      </c>
      <c r="L129" s="1">
        <v>0</v>
      </c>
      <c r="M129" s="1">
        <v>1</v>
      </c>
      <c r="N129" s="1">
        <v>0</v>
      </c>
      <c r="O129" s="1">
        <v>5</v>
      </c>
      <c r="P129" s="1">
        <v>0</v>
      </c>
    </row>
    <row r="130" spans="1:16" ht="12.75">
      <c r="A130" s="51" t="s">
        <v>77</v>
      </c>
      <c r="B130" s="1">
        <v>377</v>
      </c>
      <c r="C130" s="1">
        <v>158</v>
      </c>
      <c r="D130" s="1">
        <v>191</v>
      </c>
      <c r="E130" s="1">
        <v>1</v>
      </c>
      <c r="F130" s="1">
        <v>11</v>
      </c>
      <c r="G130" s="1">
        <v>5</v>
      </c>
      <c r="H130" s="1">
        <v>0</v>
      </c>
      <c r="I130" s="1">
        <v>10</v>
      </c>
      <c r="J130" s="1">
        <v>1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</row>
    <row r="131" spans="1:16" ht="12.75">
      <c r="A131" s="51" t="s">
        <v>78</v>
      </c>
      <c r="B131" s="1">
        <v>707</v>
      </c>
      <c r="C131" s="1">
        <v>292</v>
      </c>
      <c r="D131" s="1">
        <v>354</v>
      </c>
      <c r="E131" s="1">
        <v>5</v>
      </c>
      <c r="F131" s="1">
        <v>12</v>
      </c>
      <c r="G131" s="1">
        <v>9</v>
      </c>
      <c r="H131" s="1">
        <v>1</v>
      </c>
      <c r="I131" s="1">
        <v>25</v>
      </c>
      <c r="J131" s="1">
        <v>3</v>
      </c>
      <c r="K131" s="1">
        <v>2</v>
      </c>
      <c r="L131" s="1">
        <v>0</v>
      </c>
      <c r="M131" s="1">
        <v>0</v>
      </c>
      <c r="N131" s="1">
        <v>0</v>
      </c>
      <c r="O131" s="1">
        <v>4</v>
      </c>
      <c r="P131" s="1">
        <v>0</v>
      </c>
    </row>
    <row r="132" spans="1:16" s="14" customFormat="1" ht="12.75">
      <c r="A132" s="3" t="s">
        <v>79</v>
      </c>
      <c r="B132" s="3">
        <f aca="true" t="shared" si="28" ref="B132:P132">SUM(B127:B131)</f>
        <v>2428</v>
      </c>
      <c r="C132" s="3">
        <f t="shared" si="28"/>
        <v>967</v>
      </c>
      <c r="D132" s="3">
        <f t="shared" si="28"/>
        <v>1257</v>
      </c>
      <c r="E132" s="3">
        <f t="shared" si="28"/>
        <v>14</v>
      </c>
      <c r="F132" s="3">
        <f t="shared" si="28"/>
        <v>60</v>
      </c>
      <c r="G132" s="3">
        <f t="shared" si="28"/>
        <v>26</v>
      </c>
      <c r="H132" s="3">
        <f t="shared" si="28"/>
        <v>2</v>
      </c>
      <c r="I132" s="3">
        <f t="shared" si="28"/>
        <v>67</v>
      </c>
      <c r="J132" s="3">
        <f t="shared" si="28"/>
        <v>10</v>
      </c>
      <c r="K132" s="3">
        <f t="shared" si="28"/>
        <v>4</v>
      </c>
      <c r="L132" s="3">
        <f t="shared" si="28"/>
        <v>0</v>
      </c>
      <c r="M132" s="3">
        <f t="shared" si="28"/>
        <v>4</v>
      </c>
      <c r="N132" s="3">
        <f t="shared" si="28"/>
        <v>0</v>
      </c>
      <c r="O132" s="3">
        <f t="shared" si="28"/>
        <v>17</v>
      </c>
      <c r="P132" s="3">
        <f t="shared" si="28"/>
        <v>0</v>
      </c>
    </row>
    <row r="133" spans="1:16" ht="12.75">
      <c r="A133" s="51" t="s">
        <v>80</v>
      </c>
      <c r="B133" s="1">
        <v>206</v>
      </c>
      <c r="C133" s="1">
        <v>59</v>
      </c>
      <c r="D133" s="1">
        <v>131</v>
      </c>
      <c r="E133" s="1">
        <v>1</v>
      </c>
      <c r="F133" s="1">
        <v>8</v>
      </c>
      <c r="G133" s="1">
        <v>4</v>
      </c>
      <c r="H133" s="1">
        <v>1</v>
      </c>
      <c r="I133" s="1">
        <v>2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</row>
    <row r="134" spans="1:16" ht="12.75">
      <c r="A134" s="51" t="s">
        <v>81</v>
      </c>
      <c r="B134" s="1">
        <v>169</v>
      </c>
      <c r="C134" s="1">
        <v>57</v>
      </c>
      <c r="D134" s="1">
        <v>92</v>
      </c>
      <c r="E134" s="1">
        <v>1</v>
      </c>
      <c r="F134" s="1">
        <v>5</v>
      </c>
      <c r="G134" s="1">
        <v>3</v>
      </c>
      <c r="H134" s="1">
        <v>1</v>
      </c>
      <c r="I134" s="1">
        <v>7</v>
      </c>
      <c r="J134" s="1">
        <v>2</v>
      </c>
      <c r="K134" s="1">
        <v>0</v>
      </c>
      <c r="L134" s="1">
        <v>0</v>
      </c>
      <c r="M134" s="1">
        <v>0</v>
      </c>
      <c r="N134" s="1">
        <v>0</v>
      </c>
      <c r="O134" s="1">
        <v>1</v>
      </c>
      <c r="P134" s="1">
        <v>0</v>
      </c>
    </row>
    <row r="135" spans="1:16" ht="12.75">
      <c r="A135" s="51" t="s">
        <v>82</v>
      </c>
      <c r="B135" s="1">
        <v>88</v>
      </c>
      <c r="C135" s="1">
        <v>24</v>
      </c>
      <c r="D135" s="1">
        <v>53</v>
      </c>
      <c r="E135" s="1">
        <v>1</v>
      </c>
      <c r="F135" s="1">
        <v>5</v>
      </c>
      <c r="G135" s="1">
        <v>1</v>
      </c>
      <c r="H135" s="1">
        <v>0</v>
      </c>
      <c r="I135" s="1">
        <v>2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2</v>
      </c>
      <c r="P135" s="1">
        <v>0</v>
      </c>
    </row>
    <row r="136" spans="1:16" ht="12.75">
      <c r="A136" s="51" t="s">
        <v>83</v>
      </c>
      <c r="B136" s="1">
        <v>636</v>
      </c>
      <c r="C136" s="1">
        <v>213</v>
      </c>
      <c r="D136" s="1">
        <v>359</v>
      </c>
      <c r="E136" s="1">
        <v>2</v>
      </c>
      <c r="F136" s="1">
        <v>11</v>
      </c>
      <c r="G136" s="1">
        <v>8</v>
      </c>
      <c r="H136" s="1">
        <v>2</v>
      </c>
      <c r="I136" s="1">
        <v>24</v>
      </c>
      <c r="J136" s="1">
        <v>7</v>
      </c>
      <c r="K136" s="1">
        <v>1</v>
      </c>
      <c r="L136" s="1">
        <v>0</v>
      </c>
      <c r="M136" s="1">
        <v>0</v>
      </c>
      <c r="N136" s="1">
        <v>0</v>
      </c>
      <c r="O136" s="1">
        <v>9</v>
      </c>
      <c r="P136" s="1">
        <v>0</v>
      </c>
    </row>
    <row r="137" spans="1:16" ht="12.75">
      <c r="A137" s="51" t="s">
        <v>84</v>
      </c>
      <c r="B137" s="1">
        <v>582</v>
      </c>
      <c r="C137" s="1">
        <v>229</v>
      </c>
      <c r="D137" s="1">
        <v>303</v>
      </c>
      <c r="E137" s="1">
        <v>3</v>
      </c>
      <c r="F137" s="1">
        <v>15</v>
      </c>
      <c r="G137" s="1">
        <v>6</v>
      </c>
      <c r="H137" s="1">
        <v>1</v>
      </c>
      <c r="I137" s="1">
        <v>21</v>
      </c>
      <c r="J137" s="1">
        <v>1</v>
      </c>
      <c r="K137" s="1">
        <v>0</v>
      </c>
      <c r="L137" s="1">
        <v>0</v>
      </c>
      <c r="M137" s="1">
        <v>0</v>
      </c>
      <c r="N137" s="1">
        <v>0</v>
      </c>
      <c r="O137" s="1">
        <v>3</v>
      </c>
      <c r="P137" s="1">
        <v>0</v>
      </c>
    </row>
    <row r="138" spans="1:16" s="14" customFormat="1" ht="12.75">
      <c r="A138" s="3" t="s">
        <v>85</v>
      </c>
      <c r="B138" s="3">
        <f aca="true" t="shared" si="29" ref="B138:P138">SUM(B133:B137)</f>
        <v>1681</v>
      </c>
      <c r="C138" s="3">
        <f t="shared" si="29"/>
        <v>582</v>
      </c>
      <c r="D138" s="3">
        <f t="shared" si="29"/>
        <v>938</v>
      </c>
      <c r="E138" s="3">
        <f t="shared" si="29"/>
        <v>8</v>
      </c>
      <c r="F138" s="3">
        <f t="shared" si="29"/>
        <v>44</v>
      </c>
      <c r="G138" s="3">
        <f t="shared" si="29"/>
        <v>22</v>
      </c>
      <c r="H138" s="3">
        <f t="shared" si="29"/>
        <v>5</v>
      </c>
      <c r="I138" s="3">
        <f t="shared" si="29"/>
        <v>56</v>
      </c>
      <c r="J138" s="3">
        <f t="shared" si="29"/>
        <v>10</v>
      </c>
      <c r="K138" s="3">
        <f t="shared" si="29"/>
        <v>1</v>
      </c>
      <c r="L138" s="3">
        <f t="shared" si="29"/>
        <v>0</v>
      </c>
      <c r="M138" s="3">
        <f t="shared" si="29"/>
        <v>0</v>
      </c>
      <c r="N138" s="3">
        <f t="shared" si="29"/>
        <v>0</v>
      </c>
      <c r="O138" s="3">
        <f t="shared" si="29"/>
        <v>15</v>
      </c>
      <c r="P138" s="3">
        <f t="shared" si="29"/>
        <v>0</v>
      </c>
    </row>
    <row r="139" spans="1:16" s="14" customFormat="1" ht="12.75">
      <c r="A139" s="3" t="s">
        <v>86</v>
      </c>
      <c r="B139" s="3">
        <f aca="true" t="shared" si="30" ref="B139:P139">SUM(B138,B132,B126,B120,B114,B108)</f>
        <v>11806</v>
      </c>
      <c r="C139" s="3">
        <f t="shared" si="30"/>
        <v>4679</v>
      </c>
      <c r="D139" s="3">
        <f t="shared" si="30"/>
        <v>6064</v>
      </c>
      <c r="E139" s="3">
        <f t="shared" si="30"/>
        <v>59</v>
      </c>
      <c r="F139" s="3">
        <f t="shared" si="30"/>
        <v>276</v>
      </c>
      <c r="G139" s="3">
        <f t="shared" si="30"/>
        <v>124</v>
      </c>
      <c r="H139" s="3">
        <f t="shared" si="30"/>
        <v>40</v>
      </c>
      <c r="I139" s="3">
        <f t="shared" si="30"/>
        <v>386</v>
      </c>
      <c r="J139" s="3">
        <f t="shared" si="30"/>
        <v>63</v>
      </c>
      <c r="K139" s="3">
        <f t="shared" si="30"/>
        <v>14</v>
      </c>
      <c r="L139" s="3">
        <f t="shared" si="30"/>
        <v>0</v>
      </c>
      <c r="M139" s="3">
        <f t="shared" si="30"/>
        <v>13</v>
      </c>
      <c r="N139" s="3">
        <f t="shared" si="30"/>
        <v>2</v>
      </c>
      <c r="O139" s="3">
        <f t="shared" si="30"/>
        <v>86</v>
      </c>
      <c r="P139" s="3">
        <f t="shared" si="30"/>
        <v>0</v>
      </c>
    </row>
    <row r="140" spans="1:16" ht="12.75">
      <c r="A140" s="51" t="s">
        <v>87</v>
      </c>
      <c r="B140" s="1">
        <v>355</v>
      </c>
      <c r="C140" s="1">
        <v>194</v>
      </c>
      <c r="D140" s="1">
        <v>129</v>
      </c>
      <c r="E140" s="1">
        <v>1</v>
      </c>
      <c r="F140" s="1">
        <v>15</v>
      </c>
      <c r="G140" s="1">
        <v>2</v>
      </c>
      <c r="H140" s="1">
        <v>0</v>
      </c>
      <c r="I140" s="1">
        <v>10</v>
      </c>
      <c r="J140" s="1">
        <v>2</v>
      </c>
      <c r="K140" s="1">
        <v>0</v>
      </c>
      <c r="L140" s="1">
        <v>0</v>
      </c>
      <c r="M140" s="1">
        <v>1</v>
      </c>
      <c r="N140" s="1">
        <v>0</v>
      </c>
      <c r="O140" s="1">
        <v>1</v>
      </c>
      <c r="P140" s="1">
        <v>0</v>
      </c>
    </row>
    <row r="141" spans="1:16" ht="12.75">
      <c r="A141" s="51" t="s">
        <v>88</v>
      </c>
      <c r="B141" s="1">
        <v>369</v>
      </c>
      <c r="C141" s="1">
        <v>221</v>
      </c>
      <c r="D141" s="1">
        <v>125</v>
      </c>
      <c r="E141" s="1">
        <v>0</v>
      </c>
      <c r="F141" s="1">
        <v>9</v>
      </c>
      <c r="G141" s="1">
        <v>1</v>
      </c>
      <c r="H141" s="1">
        <v>1</v>
      </c>
      <c r="I141" s="1">
        <v>10</v>
      </c>
      <c r="J141" s="1">
        <v>1</v>
      </c>
      <c r="K141" s="1">
        <v>0</v>
      </c>
      <c r="L141" s="1">
        <v>0</v>
      </c>
      <c r="M141" s="1">
        <v>0</v>
      </c>
      <c r="N141" s="1">
        <v>0</v>
      </c>
      <c r="O141" s="1">
        <v>1</v>
      </c>
      <c r="P141" s="1">
        <v>0</v>
      </c>
    </row>
    <row r="142" spans="1:16" s="14" customFormat="1" ht="12.75">
      <c r="A142" s="3" t="s">
        <v>20</v>
      </c>
      <c r="B142" s="3">
        <f aca="true" t="shared" si="31" ref="B142:P142">SUM(B140:B141)</f>
        <v>724</v>
      </c>
      <c r="C142" s="3">
        <f t="shared" si="31"/>
        <v>415</v>
      </c>
      <c r="D142" s="3">
        <f t="shared" si="31"/>
        <v>254</v>
      </c>
      <c r="E142" s="3">
        <f t="shared" si="31"/>
        <v>1</v>
      </c>
      <c r="F142" s="3">
        <f t="shared" si="31"/>
        <v>24</v>
      </c>
      <c r="G142" s="3">
        <f t="shared" si="31"/>
        <v>3</v>
      </c>
      <c r="H142" s="3">
        <f t="shared" si="31"/>
        <v>1</v>
      </c>
      <c r="I142" s="3">
        <f t="shared" si="31"/>
        <v>20</v>
      </c>
      <c r="J142" s="3">
        <f t="shared" si="31"/>
        <v>3</v>
      </c>
      <c r="K142" s="3">
        <f t="shared" si="31"/>
        <v>0</v>
      </c>
      <c r="L142" s="3">
        <f t="shared" si="31"/>
        <v>0</v>
      </c>
      <c r="M142" s="3">
        <f t="shared" si="31"/>
        <v>1</v>
      </c>
      <c r="N142" s="3">
        <f t="shared" si="31"/>
        <v>0</v>
      </c>
      <c r="O142" s="3">
        <f t="shared" si="31"/>
        <v>2</v>
      </c>
      <c r="P142" s="3">
        <f t="shared" si="31"/>
        <v>0</v>
      </c>
    </row>
    <row r="143" spans="1:16" ht="12.75">
      <c r="A143" s="51" t="s">
        <v>89</v>
      </c>
      <c r="B143" s="1">
        <v>601</v>
      </c>
      <c r="C143" s="1">
        <v>358</v>
      </c>
      <c r="D143" s="1">
        <v>192</v>
      </c>
      <c r="E143" s="1">
        <v>4</v>
      </c>
      <c r="F143" s="1">
        <v>4</v>
      </c>
      <c r="G143" s="1">
        <v>4</v>
      </c>
      <c r="H143" s="1">
        <v>5</v>
      </c>
      <c r="I143" s="1">
        <v>21</v>
      </c>
      <c r="J143" s="1">
        <v>3</v>
      </c>
      <c r="K143" s="1">
        <v>4</v>
      </c>
      <c r="L143" s="1">
        <v>0</v>
      </c>
      <c r="M143" s="1">
        <v>0</v>
      </c>
      <c r="N143" s="1">
        <v>0</v>
      </c>
      <c r="O143" s="1">
        <v>6</v>
      </c>
      <c r="P143" s="1">
        <v>0</v>
      </c>
    </row>
    <row r="144" spans="1:16" s="14" customFormat="1" ht="12.75">
      <c r="A144" s="3" t="s">
        <v>20</v>
      </c>
      <c r="B144" s="3">
        <f aca="true" t="shared" si="32" ref="B144:P144">SUM(B143)</f>
        <v>601</v>
      </c>
      <c r="C144" s="3">
        <f t="shared" si="32"/>
        <v>358</v>
      </c>
      <c r="D144" s="3">
        <f t="shared" si="32"/>
        <v>192</v>
      </c>
      <c r="E144" s="3">
        <f t="shared" si="32"/>
        <v>4</v>
      </c>
      <c r="F144" s="3">
        <f t="shared" si="32"/>
        <v>4</v>
      </c>
      <c r="G144" s="3">
        <f t="shared" si="32"/>
        <v>4</v>
      </c>
      <c r="H144" s="3">
        <f t="shared" si="32"/>
        <v>5</v>
      </c>
      <c r="I144" s="3">
        <f t="shared" si="32"/>
        <v>21</v>
      </c>
      <c r="J144" s="3">
        <f t="shared" si="32"/>
        <v>3</v>
      </c>
      <c r="K144" s="3">
        <f t="shared" si="32"/>
        <v>4</v>
      </c>
      <c r="L144" s="3">
        <f t="shared" si="32"/>
        <v>0</v>
      </c>
      <c r="M144" s="3">
        <f t="shared" si="32"/>
        <v>0</v>
      </c>
      <c r="N144" s="3">
        <f t="shared" si="32"/>
        <v>0</v>
      </c>
      <c r="O144" s="3">
        <f t="shared" si="32"/>
        <v>6</v>
      </c>
      <c r="P144" s="3">
        <f t="shared" si="32"/>
        <v>0</v>
      </c>
    </row>
    <row r="145" spans="1:16" ht="12.75">
      <c r="A145" s="51" t="s">
        <v>90</v>
      </c>
      <c r="B145" s="1">
        <v>655</v>
      </c>
      <c r="C145" s="1">
        <v>382</v>
      </c>
      <c r="D145" s="1">
        <v>225</v>
      </c>
      <c r="E145" s="1">
        <v>1</v>
      </c>
      <c r="F145" s="1">
        <v>15</v>
      </c>
      <c r="G145" s="1">
        <v>7</v>
      </c>
      <c r="H145" s="1">
        <v>1</v>
      </c>
      <c r="I145" s="1">
        <v>17</v>
      </c>
      <c r="J145" s="1">
        <v>2</v>
      </c>
      <c r="K145" s="1">
        <v>2</v>
      </c>
      <c r="L145" s="1">
        <v>0</v>
      </c>
      <c r="M145" s="1">
        <v>0</v>
      </c>
      <c r="N145" s="1">
        <v>0</v>
      </c>
      <c r="O145" s="1">
        <v>3</v>
      </c>
      <c r="P145" s="1">
        <v>0</v>
      </c>
    </row>
    <row r="146" spans="1:16" ht="12.75">
      <c r="A146" s="51" t="s">
        <v>91</v>
      </c>
      <c r="B146" s="1">
        <v>512</v>
      </c>
      <c r="C146" s="1">
        <v>289</v>
      </c>
      <c r="D146" s="1">
        <v>160</v>
      </c>
      <c r="E146" s="1">
        <v>2</v>
      </c>
      <c r="F146" s="1">
        <v>20</v>
      </c>
      <c r="G146" s="1">
        <v>6</v>
      </c>
      <c r="H146" s="1">
        <v>1</v>
      </c>
      <c r="I146" s="1">
        <v>27</v>
      </c>
      <c r="J146" s="1">
        <v>2</v>
      </c>
      <c r="K146" s="1">
        <v>2</v>
      </c>
      <c r="L146" s="1">
        <v>0</v>
      </c>
      <c r="M146" s="1">
        <v>0</v>
      </c>
      <c r="N146" s="1">
        <v>0</v>
      </c>
      <c r="O146" s="1">
        <v>3</v>
      </c>
      <c r="P146" s="1">
        <v>0</v>
      </c>
    </row>
    <row r="147" spans="1:16" s="14" customFormat="1" ht="12.75">
      <c r="A147" s="3" t="s">
        <v>20</v>
      </c>
      <c r="B147" s="3">
        <f aca="true" t="shared" si="33" ref="B147:P147">SUM(B145:B146)</f>
        <v>1167</v>
      </c>
      <c r="C147" s="3">
        <f t="shared" si="33"/>
        <v>671</v>
      </c>
      <c r="D147" s="3">
        <f t="shared" si="33"/>
        <v>385</v>
      </c>
      <c r="E147" s="3">
        <f t="shared" si="33"/>
        <v>3</v>
      </c>
      <c r="F147" s="3">
        <f t="shared" si="33"/>
        <v>35</v>
      </c>
      <c r="G147" s="3">
        <f t="shared" si="33"/>
        <v>13</v>
      </c>
      <c r="H147" s="3">
        <f t="shared" si="33"/>
        <v>2</v>
      </c>
      <c r="I147" s="3">
        <f t="shared" si="33"/>
        <v>44</v>
      </c>
      <c r="J147" s="3">
        <f t="shared" si="33"/>
        <v>4</v>
      </c>
      <c r="K147" s="3">
        <f t="shared" si="33"/>
        <v>4</v>
      </c>
      <c r="L147" s="3">
        <f t="shared" si="33"/>
        <v>0</v>
      </c>
      <c r="M147" s="3">
        <f t="shared" si="33"/>
        <v>0</v>
      </c>
      <c r="N147" s="3">
        <f t="shared" si="33"/>
        <v>0</v>
      </c>
      <c r="O147" s="3">
        <f t="shared" si="33"/>
        <v>6</v>
      </c>
      <c r="P147" s="3">
        <f t="shared" si="33"/>
        <v>0</v>
      </c>
    </row>
    <row r="148" spans="1:16" ht="12.75">
      <c r="A148" s="51" t="s">
        <v>92</v>
      </c>
      <c r="B148" s="1">
        <v>501</v>
      </c>
      <c r="C148" s="1">
        <v>290</v>
      </c>
      <c r="D148" s="1">
        <v>153</v>
      </c>
      <c r="E148" s="1">
        <v>3</v>
      </c>
      <c r="F148" s="1">
        <v>17</v>
      </c>
      <c r="G148" s="1">
        <v>5</v>
      </c>
      <c r="H148" s="1">
        <v>0</v>
      </c>
      <c r="I148" s="1">
        <v>20</v>
      </c>
      <c r="J148" s="1">
        <v>2</v>
      </c>
      <c r="K148" s="1">
        <v>1</v>
      </c>
      <c r="L148" s="1">
        <v>3</v>
      </c>
      <c r="M148" s="1">
        <v>1</v>
      </c>
      <c r="N148" s="1">
        <v>2</v>
      </c>
      <c r="O148" s="1">
        <v>4</v>
      </c>
      <c r="P148" s="1">
        <v>0</v>
      </c>
    </row>
    <row r="149" spans="1:16" ht="12.75">
      <c r="A149" s="51" t="s">
        <v>93</v>
      </c>
      <c r="B149" s="1">
        <v>558</v>
      </c>
      <c r="C149" s="1">
        <v>330</v>
      </c>
      <c r="D149" s="1">
        <v>171</v>
      </c>
      <c r="E149" s="1">
        <v>2</v>
      </c>
      <c r="F149" s="1">
        <v>24</v>
      </c>
      <c r="G149" s="1">
        <v>4</v>
      </c>
      <c r="H149" s="1">
        <v>7</v>
      </c>
      <c r="I149" s="1">
        <v>7</v>
      </c>
      <c r="J149" s="1">
        <v>2</v>
      </c>
      <c r="K149" s="1">
        <v>0</v>
      </c>
      <c r="L149" s="1">
        <v>2</v>
      </c>
      <c r="M149" s="1">
        <v>4</v>
      </c>
      <c r="N149" s="1">
        <v>2</v>
      </c>
      <c r="O149" s="1">
        <v>3</v>
      </c>
      <c r="P149" s="1">
        <v>0</v>
      </c>
    </row>
    <row r="150" spans="1:16" s="14" customFormat="1" ht="12.75">
      <c r="A150" s="3" t="s">
        <v>20</v>
      </c>
      <c r="B150" s="3">
        <f aca="true" t="shared" si="34" ref="B150:P150">SUM(B148:B149)</f>
        <v>1059</v>
      </c>
      <c r="C150" s="3">
        <f t="shared" si="34"/>
        <v>620</v>
      </c>
      <c r="D150" s="3">
        <f t="shared" si="34"/>
        <v>324</v>
      </c>
      <c r="E150" s="3">
        <f t="shared" si="34"/>
        <v>5</v>
      </c>
      <c r="F150" s="3">
        <f t="shared" si="34"/>
        <v>41</v>
      </c>
      <c r="G150" s="3">
        <f t="shared" si="34"/>
        <v>9</v>
      </c>
      <c r="H150" s="3">
        <f t="shared" si="34"/>
        <v>7</v>
      </c>
      <c r="I150" s="3">
        <f t="shared" si="34"/>
        <v>27</v>
      </c>
      <c r="J150" s="3">
        <f t="shared" si="34"/>
        <v>4</v>
      </c>
      <c r="K150" s="3">
        <f t="shared" si="34"/>
        <v>1</v>
      </c>
      <c r="L150" s="3">
        <f t="shared" si="34"/>
        <v>5</v>
      </c>
      <c r="M150" s="3">
        <f t="shared" si="34"/>
        <v>5</v>
      </c>
      <c r="N150" s="3">
        <f t="shared" si="34"/>
        <v>4</v>
      </c>
      <c r="O150" s="3">
        <f t="shared" si="34"/>
        <v>7</v>
      </c>
      <c r="P150" s="3">
        <f t="shared" si="34"/>
        <v>0</v>
      </c>
    </row>
    <row r="151" spans="1:16" ht="12.75">
      <c r="A151" s="1" t="s">
        <v>94</v>
      </c>
      <c r="B151" s="1">
        <v>768</v>
      </c>
      <c r="C151" s="1">
        <v>268</v>
      </c>
      <c r="D151" s="1">
        <v>412</v>
      </c>
      <c r="E151" s="1">
        <v>5</v>
      </c>
      <c r="F151" s="1">
        <v>25</v>
      </c>
      <c r="G151" s="1">
        <v>16</v>
      </c>
      <c r="H151" s="1">
        <v>1</v>
      </c>
      <c r="I151" s="1">
        <v>27</v>
      </c>
      <c r="J151" s="1">
        <v>5</v>
      </c>
      <c r="K151" s="1">
        <v>1</v>
      </c>
      <c r="L151" s="1">
        <v>1</v>
      </c>
      <c r="M151" s="1">
        <v>1</v>
      </c>
      <c r="N151" s="1">
        <v>0</v>
      </c>
      <c r="O151" s="1">
        <v>6</v>
      </c>
      <c r="P151" s="1">
        <v>0</v>
      </c>
    </row>
    <row r="152" spans="1:16" ht="12.75">
      <c r="A152" s="1" t="s">
        <v>95</v>
      </c>
      <c r="B152" s="1">
        <v>506</v>
      </c>
      <c r="C152" s="1">
        <v>184</v>
      </c>
      <c r="D152" s="1">
        <v>260</v>
      </c>
      <c r="E152" s="1">
        <v>0</v>
      </c>
      <c r="F152" s="1">
        <v>9</v>
      </c>
      <c r="G152" s="1">
        <v>9</v>
      </c>
      <c r="H152" s="1">
        <v>1</v>
      </c>
      <c r="I152" s="1">
        <v>28</v>
      </c>
      <c r="J152" s="1">
        <v>8</v>
      </c>
      <c r="K152" s="1">
        <v>0</v>
      </c>
      <c r="L152" s="1">
        <v>0</v>
      </c>
      <c r="M152" s="1">
        <v>1</v>
      </c>
      <c r="N152" s="1">
        <v>0</v>
      </c>
      <c r="O152" s="1">
        <v>6</v>
      </c>
      <c r="P152" s="1">
        <v>0</v>
      </c>
    </row>
    <row r="153" spans="1:16" ht="12.75">
      <c r="A153" s="1" t="s">
        <v>96</v>
      </c>
      <c r="B153" s="1">
        <v>504</v>
      </c>
      <c r="C153" s="1">
        <v>138</v>
      </c>
      <c r="D153" s="1">
        <v>266</v>
      </c>
      <c r="E153" s="1">
        <v>3</v>
      </c>
      <c r="F153" s="1">
        <v>8</v>
      </c>
      <c r="G153" s="1">
        <v>13</v>
      </c>
      <c r="H153" s="1">
        <v>1</v>
      </c>
      <c r="I153" s="1">
        <v>69</v>
      </c>
      <c r="J153" s="1">
        <v>4</v>
      </c>
      <c r="K153" s="1">
        <v>0</v>
      </c>
      <c r="L153" s="1">
        <v>0</v>
      </c>
      <c r="M153" s="1">
        <v>2</v>
      </c>
      <c r="N153" s="1">
        <v>0</v>
      </c>
      <c r="O153" s="1">
        <v>0</v>
      </c>
      <c r="P153" s="1">
        <v>0</v>
      </c>
    </row>
    <row r="154" spans="1:16" ht="12.75">
      <c r="A154" s="1" t="s">
        <v>97</v>
      </c>
      <c r="B154" s="1">
        <v>815</v>
      </c>
      <c r="C154" s="1">
        <v>279</v>
      </c>
      <c r="D154" s="1">
        <v>461</v>
      </c>
      <c r="E154" s="1">
        <v>3</v>
      </c>
      <c r="F154" s="1">
        <v>12</v>
      </c>
      <c r="G154" s="1">
        <v>9</v>
      </c>
      <c r="H154" s="1">
        <v>4</v>
      </c>
      <c r="I154" s="1">
        <v>31</v>
      </c>
      <c r="J154" s="1">
        <v>3</v>
      </c>
      <c r="K154" s="1">
        <v>0</v>
      </c>
      <c r="L154" s="1">
        <v>1</v>
      </c>
      <c r="M154" s="1">
        <v>1</v>
      </c>
      <c r="N154" s="1">
        <v>0</v>
      </c>
      <c r="O154" s="1">
        <v>11</v>
      </c>
      <c r="P154" s="1">
        <v>0</v>
      </c>
    </row>
    <row r="155" spans="1:16" ht="12.75">
      <c r="A155" s="1" t="s">
        <v>98</v>
      </c>
      <c r="B155" s="1">
        <v>731</v>
      </c>
      <c r="C155" s="1">
        <v>202</v>
      </c>
      <c r="D155" s="1">
        <v>432</v>
      </c>
      <c r="E155" s="1">
        <v>9</v>
      </c>
      <c r="F155" s="1">
        <v>9</v>
      </c>
      <c r="G155" s="1">
        <v>13</v>
      </c>
      <c r="H155" s="1">
        <v>1</v>
      </c>
      <c r="I155" s="1">
        <v>42</v>
      </c>
      <c r="J155" s="1">
        <v>7</v>
      </c>
      <c r="K155" s="1">
        <v>2</v>
      </c>
      <c r="L155" s="1">
        <v>0</v>
      </c>
      <c r="M155" s="1">
        <v>2</v>
      </c>
      <c r="N155" s="1">
        <v>0</v>
      </c>
      <c r="O155" s="1">
        <v>12</v>
      </c>
      <c r="P155" s="1">
        <v>0</v>
      </c>
    </row>
    <row r="156" spans="1:16" ht="12.75">
      <c r="A156" s="1" t="s">
        <v>99</v>
      </c>
      <c r="B156" s="1">
        <v>692</v>
      </c>
      <c r="C156" s="1">
        <v>283</v>
      </c>
      <c r="D156" s="1">
        <v>348</v>
      </c>
      <c r="E156" s="1">
        <v>3</v>
      </c>
      <c r="F156" s="1">
        <v>12</v>
      </c>
      <c r="G156" s="1">
        <v>5</v>
      </c>
      <c r="H156" s="1">
        <v>3</v>
      </c>
      <c r="I156" s="1">
        <v>23</v>
      </c>
      <c r="J156" s="1">
        <v>6</v>
      </c>
      <c r="K156" s="1">
        <v>0</v>
      </c>
      <c r="L156" s="1">
        <v>0</v>
      </c>
      <c r="M156" s="1">
        <v>0</v>
      </c>
      <c r="N156" s="1">
        <v>1</v>
      </c>
      <c r="O156" s="1">
        <v>8</v>
      </c>
      <c r="P156" s="1">
        <v>0</v>
      </c>
    </row>
    <row r="157" spans="1:16" ht="12.75">
      <c r="A157" s="1" t="s">
        <v>100</v>
      </c>
      <c r="B157" s="1">
        <v>474</v>
      </c>
      <c r="C157" s="1">
        <v>215</v>
      </c>
      <c r="D157" s="1">
        <v>204</v>
      </c>
      <c r="E157" s="1">
        <v>2</v>
      </c>
      <c r="F157" s="1">
        <v>16</v>
      </c>
      <c r="G157" s="1">
        <v>5</v>
      </c>
      <c r="H157" s="1">
        <v>5</v>
      </c>
      <c r="I157" s="1">
        <v>13</v>
      </c>
      <c r="J157" s="1">
        <v>6</v>
      </c>
      <c r="K157" s="1">
        <v>0</v>
      </c>
      <c r="L157" s="1">
        <v>0</v>
      </c>
      <c r="M157" s="1">
        <v>2</v>
      </c>
      <c r="N157" s="1">
        <v>0</v>
      </c>
      <c r="O157" s="1">
        <v>6</v>
      </c>
      <c r="P157" s="1">
        <v>0</v>
      </c>
    </row>
    <row r="158" spans="1:16" ht="12.75">
      <c r="A158" s="1" t="s">
        <v>101</v>
      </c>
      <c r="B158" s="1">
        <v>415</v>
      </c>
      <c r="C158" s="1">
        <v>207</v>
      </c>
      <c r="D158" s="1">
        <v>168</v>
      </c>
      <c r="E158" s="1">
        <v>1</v>
      </c>
      <c r="F158" s="1">
        <v>13</v>
      </c>
      <c r="G158" s="1">
        <v>6</v>
      </c>
      <c r="H158" s="1">
        <v>3</v>
      </c>
      <c r="I158" s="1">
        <v>11</v>
      </c>
      <c r="J158" s="1">
        <v>2</v>
      </c>
      <c r="K158" s="1">
        <v>0</v>
      </c>
      <c r="L158" s="1">
        <v>0</v>
      </c>
      <c r="M158" s="1">
        <v>3</v>
      </c>
      <c r="N158" s="1">
        <v>0</v>
      </c>
      <c r="O158" s="1">
        <v>1</v>
      </c>
      <c r="P158" s="1">
        <v>0</v>
      </c>
    </row>
    <row r="159" spans="1:16" ht="12.75">
      <c r="A159" s="1" t="s">
        <v>102</v>
      </c>
      <c r="B159" s="1">
        <v>329</v>
      </c>
      <c r="C159" s="1">
        <v>127</v>
      </c>
      <c r="D159" s="1">
        <v>156</v>
      </c>
      <c r="E159" s="1">
        <v>3</v>
      </c>
      <c r="F159" s="1">
        <v>13</v>
      </c>
      <c r="G159" s="1">
        <v>7</v>
      </c>
      <c r="H159" s="1">
        <v>1</v>
      </c>
      <c r="I159" s="1">
        <v>18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4</v>
      </c>
      <c r="P159" s="1">
        <v>0</v>
      </c>
    </row>
    <row r="160" spans="1:16" ht="12.75">
      <c r="A160" s="1" t="s">
        <v>103</v>
      </c>
      <c r="B160" s="1">
        <v>238</v>
      </c>
      <c r="C160" s="1">
        <v>115</v>
      </c>
      <c r="D160" s="1">
        <v>101</v>
      </c>
      <c r="E160" s="1">
        <v>0</v>
      </c>
      <c r="F160" s="1">
        <v>4</v>
      </c>
      <c r="G160" s="1">
        <v>4</v>
      </c>
      <c r="H160" s="1">
        <v>1</v>
      </c>
      <c r="I160" s="1">
        <v>9</v>
      </c>
      <c r="J160" s="1">
        <v>2</v>
      </c>
      <c r="K160" s="1">
        <v>0</v>
      </c>
      <c r="L160" s="1">
        <v>0</v>
      </c>
      <c r="M160" s="1">
        <v>0</v>
      </c>
      <c r="N160" s="1">
        <v>0</v>
      </c>
      <c r="O160" s="1">
        <v>2</v>
      </c>
      <c r="P160" s="1">
        <v>0</v>
      </c>
    </row>
    <row r="161" spans="1:16" ht="12.75">
      <c r="A161" s="1" t="s">
        <v>104</v>
      </c>
      <c r="B161" s="1">
        <v>278</v>
      </c>
      <c r="C161" s="1">
        <v>130</v>
      </c>
      <c r="D161" s="1">
        <v>110</v>
      </c>
      <c r="E161" s="1">
        <v>3</v>
      </c>
      <c r="F161" s="1">
        <v>7</v>
      </c>
      <c r="G161" s="1">
        <v>9</v>
      </c>
      <c r="H161" s="1">
        <v>3</v>
      </c>
      <c r="I161" s="1">
        <v>9</v>
      </c>
      <c r="J161" s="1">
        <v>0</v>
      </c>
      <c r="K161" s="1">
        <v>0</v>
      </c>
      <c r="L161" s="1">
        <v>1</v>
      </c>
      <c r="M161" s="1">
        <v>1</v>
      </c>
      <c r="N161" s="1">
        <v>0</v>
      </c>
      <c r="O161" s="1">
        <v>5</v>
      </c>
      <c r="P161" s="1">
        <v>0</v>
      </c>
    </row>
    <row r="162" spans="1:16" s="14" customFormat="1" ht="12.75">
      <c r="A162" s="3" t="s">
        <v>20</v>
      </c>
      <c r="B162" s="3">
        <f aca="true" t="shared" si="35" ref="B162:P162">SUM(B151:B161)</f>
        <v>5750</v>
      </c>
      <c r="C162" s="3">
        <f t="shared" si="35"/>
        <v>2148</v>
      </c>
      <c r="D162" s="3">
        <f t="shared" si="35"/>
        <v>2918</v>
      </c>
      <c r="E162" s="3">
        <f t="shared" si="35"/>
        <v>32</v>
      </c>
      <c r="F162" s="3">
        <f t="shared" si="35"/>
        <v>128</v>
      </c>
      <c r="G162" s="3">
        <f t="shared" si="35"/>
        <v>96</v>
      </c>
      <c r="H162" s="3">
        <f t="shared" si="35"/>
        <v>24</v>
      </c>
      <c r="I162" s="3">
        <f t="shared" si="35"/>
        <v>280</v>
      </c>
      <c r="J162" s="3">
        <f t="shared" si="35"/>
        <v>43</v>
      </c>
      <c r="K162" s="3">
        <f t="shared" si="35"/>
        <v>3</v>
      </c>
      <c r="L162" s="3">
        <f t="shared" si="35"/>
        <v>3</v>
      </c>
      <c r="M162" s="3">
        <f t="shared" si="35"/>
        <v>13</v>
      </c>
      <c r="N162" s="3">
        <f t="shared" si="35"/>
        <v>1</v>
      </c>
      <c r="O162" s="3">
        <f t="shared" si="35"/>
        <v>61</v>
      </c>
      <c r="P162" s="3">
        <f t="shared" si="35"/>
        <v>0</v>
      </c>
    </row>
    <row r="163" spans="1:16" ht="12.75">
      <c r="A163" s="1" t="s">
        <v>105</v>
      </c>
      <c r="B163" s="1">
        <v>638</v>
      </c>
      <c r="C163" s="1">
        <v>307</v>
      </c>
      <c r="D163" s="1">
        <v>268</v>
      </c>
      <c r="E163" s="1">
        <v>1</v>
      </c>
      <c r="F163" s="1">
        <v>17</v>
      </c>
      <c r="G163" s="1">
        <v>6</v>
      </c>
      <c r="H163" s="1">
        <v>2</v>
      </c>
      <c r="I163" s="1">
        <v>27</v>
      </c>
      <c r="J163" s="1">
        <v>5</v>
      </c>
      <c r="K163" s="1">
        <v>0</v>
      </c>
      <c r="L163" s="1">
        <v>2</v>
      </c>
      <c r="M163" s="1">
        <v>1</v>
      </c>
      <c r="N163" s="1">
        <v>1</v>
      </c>
      <c r="O163" s="1">
        <v>1</v>
      </c>
      <c r="P163" s="1">
        <v>0</v>
      </c>
    </row>
    <row r="164" spans="1:16" ht="12.75">
      <c r="A164" s="1" t="s">
        <v>106</v>
      </c>
      <c r="B164" s="1">
        <v>496</v>
      </c>
      <c r="C164" s="1">
        <v>262</v>
      </c>
      <c r="D164" s="1">
        <v>188</v>
      </c>
      <c r="E164" s="1">
        <v>2</v>
      </c>
      <c r="F164" s="1">
        <v>18</v>
      </c>
      <c r="G164" s="1">
        <v>3</v>
      </c>
      <c r="H164" s="1">
        <v>1</v>
      </c>
      <c r="I164" s="1">
        <v>18</v>
      </c>
      <c r="J164" s="1">
        <v>3</v>
      </c>
      <c r="K164" s="1">
        <v>0</v>
      </c>
      <c r="L164" s="1">
        <v>0</v>
      </c>
      <c r="M164" s="1">
        <v>1</v>
      </c>
      <c r="N164" s="1">
        <v>0</v>
      </c>
      <c r="O164" s="1">
        <v>0</v>
      </c>
      <c r="P164" s="1">
        <v>0</v>
      </c>
    </row>
    <row r="165" spans="1:16" ht="12.75">
      <c r="A165" s="1" t="s">
        <v>107</v>
      </c>
      <c r="B165" s="1">
        <v>649</v>
      </c>
      <c r="C165" s="1">
        <v>264</v>
      </c>
      <c r="D165" s="1">
        <v>337</v>
      </c>
      <c r="E165" s="1">
        <v>2</v>
      </c>
      <c r="F165" s="1">
        <v>15</v>
      </c>
      <c r="G165" s="1">
        <v>5</v>
      </c>
      <c r="H165" s="1">
        <v>5</v>
      </c>
      <c r="I165" s="1">
        <v>14</v>
      </c>
      <c r="J165" s="1">
        <v>2</v>
      </c>
      <c r="K165" s="1">
        <v>0</v>
      </c>
      <c r="L165" s="1">
        <v>0</v>
      </c>
      <c r="M165" s="1">
        <v>0</v>
      </c>
      <c r="N165" s="1">
        <v>0</v>
      </c>
      <c r="O165" s="1">
        <v>5</v>
      </c>
      <c r="P165" s="1">
        <v>0</v>
      </c>
    </row>
    <row r="166" spans="1:16" s="14" customFormat="1" ht="12.75">
      <c r="A166" s="3" t="s">
        <v>20</v>
      </c>
      <c r="B166" s="3">
        <f>SUM(B163:B165)</f>
        <v>1783</v>
      </c>
      <c r="C166" s="3">
        <f aca="true" t="shared" si="36" ref="C166:P166">SUM(C163:C165)</f>
        <v>833</v>
      </c>
      <c r="D166" s="3">
        <f t="shared" si="36"/>
        <v>793</v>
      </c>
      <c r="E166" s="3">
        <f t="shared" si="36"/>
        <v>5</v>
      </c>
      <c r="F166" s="3">
        <f t="shared" si="36"/>
        <v>50</v>
      </c>
      <c r="G166" s="3">
        <f t="shared" si="36"/>
        <v>14</v>
      </c>
      <c r="H166" s="3">
        <f t="shared" si="36"/>
        <v>8</v>
      </c>
      <c r="I166" s="3">
        <f t="shared" si="36"/>
        <v>59</v>
      </c>
      <c r="J166" s="3">
        <f t="shared" si="36"/>
        <v>10</v>
      </c>
      <c r="K166" s="3">
        <f t="shared" si="36"/>
        <v>0</v>
      </c>
      <c r="L166" s="3">
        <f t="shared" si="36"/>
        <v>2</v>
      </c>
      <c r="M166" s="3">
        <f t="shared" si="36"/>
        <v>2</v>
      </c>
      <c r="N166" s="3">
        <f t="shared" si="36"/>
        <v>1</v>
      </c>
      <c r="O166" s="3">
        <f t="shared" si="36"/>
        <v>6</v>
      </c>
      <c r="P166" s="3">
        <f t="shared" si="36"/>
        <v>0</v>
      </c>
    </row>
    <row r="167" spans="1:16" ht="12.75">
      <c r="A167" s="51" t="s">
        <v>108</v>
      </c>
      <c r="B167" s="1">
        <v>231</v>
      </c>
      <c r="C167" s="1">
        <v>137</v>
      </c>
      <c r="D167" s="1">
        <v>81</v>
      </c>
      <c r="E167" s="1">
        <v>0</v>
      </c>
      <c r="F167" s="1">
        <v>4</v>
      </c>
      <c r="G167" s="1">
        <v>4</v>
      </c>
      <c r="H167" s="1">
        <v>0</v>
      </c>
      <c r="I167" s="1">
        <v>1</v>
      </c>
      <c r="J167" s="1">
        <v>0</v>
      </c>
      <c r="K167" s="1">
        <v>1</v>
      </c>
      <c r="L167" s="1">
        <v>0</v>
      </c>
      <c r="M167" s="1">
        <v>0</v>
      </c>
      <c r="N167" s="1">
        <v>0</v>
      </c>
      <c r="O167" s="1">
        <v>3</v>
      </c>
      <c r="P167" s="1">
        <v>0</v>
      </c>
    </row>
    <row r="168" spans="1:16" ht="12.75">
      <c r="A168" s="51" t="s">
        <v>109</v>
      </c>
      <c r="B168" s="1">
        <v>406</v>
      </c>
      <c r="C168" s="1">
        <v>211</v>
      </c>
      <c r="D168" s="1">
        <v>152</v>
      </c>
      <c r="E168" s="1">
        <v>2</v>
      </c>
      <c r="F168" s="1">
        <v>9</v>
      </c>
      <c r="G168" s="1">
        <v>2</v>
      </c>
      <c r="H168" s="1">
        <v>3</v>
      </c>
      <c r="I168" s="1">
        <v>13</v>
      </c>
      <c r="J168" s="1">
        <v>3</v>
      </c>
      <c r="K168" s="1">
        <v>3</v>
      </c>
      <c r="L168" s="1">
        <v>0</v>
      </c>
      <c r="M168" s="1">
        <v>0</v>
      </c>
      <c r="N168" s="1">
        <v>0</v>
      </c>
      <c r="O168" s="1">
        <v>8</v>
      </c>
      <c r="P168" s="1">
        <v>0</v>
      </c>
    </row>
    <row r="169" spans="1:16" ht="12.75">
      <c r="A169" s="1" t="s">
        <v>110</v>
      </c>
      <c r="B169" s="1">
        <v>397</v>
      </c>
      <c r="C169" s="1">
        <v>167</v>
      </c>
      <c r="D169" s="1">
        <v>206</v>
      </c>
      <c r="E169" s="1">
        <v>4</v>
      </c>
      <c r="F169" s="1">
        <v>1</v>
      </c>
      <c r="G169" s="1">
        <v>3</v>
      </c>
      <c r="H169" s="1">
        <v>1</v>
      </c>
      <c r="I169" s="1">
        <v>14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1</v>
      </c>
      <c r="P169" s="1">
        <v>0</v>
      </c>
    </row>
    <row r="170" spans="1:16" s="14" customFormat="1" ht="12.75">
      <c r="A170" s="3" t="s">
        <v>20</v>
      </c>
      <c r="B170" s="3">
        <f aca="true" t="shared" si="37" ref="B170:P170">SUM(B167:B169)</f>
        <v>1034</v>
      </c>
      <c r="C170" s="3">
        <f t="shared" si="37"/>
        <v>515</v>
      </c>
      <c r="D170" s="3">
        <f t="shared" si="37"/>
        <v>439</v>
      </c>
      <c r="E170" s="3">
        <f t="shared" si="37"/>
        <v>6</v>
      </c>
      <c r="F170" s="3">
        <f t="shared" si="37"/>
        <v>14</v>
      </c>
      <c r="G170" s="3">
        <f t="shared" si="37"/>
        <v>9</v>
      </c>
      <c r="H170" s="3">
        <f t="shared" si="37"/>
        <v>4</v>
      </c>
      <c r="I170" s="3">
        <f t="shared" si="37"/>
        <v>28</v>
      </c>
      <c r="J170" s="3">
        <f t="shared" si="37"/>
        <v>3</v>
      </c>
      <c r="K170" s="3">
        <f t="shared" si="37"/>
        <v>4</v>
      </c>
      <c r="L170" s="3">
        <f t="shared" si="37"/>
        <v>0</v>
      </c>
      <c r="M170" s="3">
        <f t="shared" si="37"/>
        <v>0</v>
      </c>
      <c r="N170" s="3">
        <f t="shared" si="37"/>
        <v>0</v>
      </c>
      <c r="O170" s="3">
        <f t="shared" si="37"/>
        <v>12</v>
      </c>
      <c r="P170" s="3">
        <f t="shared" si="37"/>
        <v>0</v>
      </c>
    </row>
    <row r="171" spans="1:16" ht="12.75">
      <c r="A171" s="51" t="s">
        <v>111</v>
      </c>
      <c r="B171" s="1">
        <v>548</v>
      </c>
      <c r="C171" s="1">
        <v>241</v>
      </c>
      <c r="D171" s="1">
        <v>248</v>
      </c>
      <c r="E171" s="1">
        <v>2</v>
      </c>
      <c r="F171" s="1">
        <v>20</v>
      </c>
      <c r="G171" s="1">
        <v>4</v>
      </c>
      <c r="H171" s="1">
        <v>3</v>
      </c>
      <c r="I171" s="1">
        <v>15</v>
      </c>
      <c r="J171" s="1">
        <v>8</v>
      </c>
      <c r="K171" s="1">
        <v>1</v>
      </c>
      <c r="L171" s="1">
        <v>0</v>
      </c>
      <c r="M171" s="1">
        <v>0</v>
      </c>
      <c r="N171" s="1">
        <v>0</v>
      </c>
      <c r="O171" s="1">
        <v>6</v>
      </c>
      <c r="P171" s="1">
        <v>0</v>
      </c>
    </row>
    <row r="172" spans="1:16" ht="12.75">
      <c r="A172" s="51" t="s">
        <v>112</v>
      </c>
      <c r="B172" s="1">
        <v>380</v>
      </c>
      <c r="C172" s="1">
        <v>169</v>
      </c>
      <c r="D172" s="1">
        <v>178</v>
      </c>
      <c r="E172" s="1">
        <v>0</v>
      </c>
      <c r="F172" s="1">
        <v>9</v>
      </c>
      <c r="G172" s="1">
        <v>2</v>
      </c>
      <c r="H172" s="1">
        <v>4</v>
      </c>
      <c r="I172" s="1">
        <v>12</v>
      </c>
      <c r="J172" s="1">
        <v>4</v>
      </c>
      <c r="K172" s="1">
        <v>0</v>
      </c>
      <c r="L172" s="1">
        <v>0</v>
      </c>
      <c r="M172" s="1">
        <v>1</v>
      </c>
      <c r="N172" s="1">
        <v>0</v>
      </c>
      <c r="O172" s="1">
        <v>1</v>
      </c>
      <c r="P172" s="1">
        <v>0</v>
      </c>
    </row>
    <row r="173" spans="1:16" ht="12.75">
      <c r="A173" s="51" t="s">
        <v>113</v>
      </c>
      <c r="B173" s="1">
        <v>469</v>
      </c>
      <c r="C173" s="1">
        <v>176</v>
      </c>
      <c r="D173" s="1">
        <v>227</v>
      </c>
      <c r="E173" s="1">
        <v>3</v>
      </c>
      <c r="F173" s="1">
        <v>20</v>
      </c>
      <c r="G173" s="1">
        <v>6</v>
      </c>
      <c r="H173" s="1">
        <v>4</v>
      </c>
      <c r="I173" s="1">
        <v>21</v>
      </c>
      <c r="J173" s="1">
        <v>2</v>
      </c>
      <c r="K173" s="1">
        <v>1</v>
      </c>
      <c r="L173" s="1">
        <v>0</v>
      </c>
      <c r="M173" s="1">
        <v>0</v>
      </c>
      <c r="N173" s="1">
        <v>0</v>
      </c>
      <c r="O173" s="1">
        <v>8</v>
      </c>
      <c r="P173" s="1">
        <v>1</v>
      </c>
    </row>
    <row r="174" spans="1:16" s="14" customFormat="1" ht="12.75">
      <c r="A174" s="3" t="s">
        <v>20</v>
      </c>
      <c r="B174" s="3">
        <f aca="true" t="shared" si="38" ref="B174:P174">SUM(B171:B173)</f>
        <v>1397</v>
      </c>
      <c r="C174" s="3">
        <f t="shared" si="38"/>
        <v>586</v>
      </c>
      <c r="D174" s="3">
        <f t="shared" si="38"/>
        <v>653</v>
      </c>
      <c r="E174" s="3">
        <f t="shared" si="38"/>
        <v>5</v>
      </c>
      <c r="F174" s="3">
        <f t="shared" si="38"/>
        <v>49</v>
      </c>
      <c r="G174" s="3">
        <f t="shared" si="38"/>
        <v>12</v>
      </c>
      <c r="H174" s="3">
        <f t="shared" si="38"/>
        <v>11</v>
      </c>
      <c r="I174" s="3">
        <f t="shared" si="38"/>
        <v>48</v>
      </c>
      <c r="J174" s="3">
        <f t="shared" si="38"/>
        <v>14</v>
      </c>
      <c r="K174" s="3">
        <f t="shared" si="38"/>
        <v>2</v>
      </c>
      <c r="L174" s="3">
        <f t="shared" si="38"/>
        <v>0</v>
      </c>
      <c r="M174" s="3">
        <f t="shared" si="38"/>
        <v>1</v>
      </c>
      <c r="N174" s="3">
        <f t="shared" si="38"/>
        <v>0</v>
      </c>
      <c r="O174" s="3">
        <f t="shared" si="38"/>
        <v>15</v>
      </c>
      <c r="P174" s="3">
        <f t="shared" si="38"/>
        <v>1</v>
      </c>
    </row>
    <row r="175" spans="1:16" ht="12.75">
      <c r="A175" s="51" t="s">
        <v>114</v>
      </c>
      <c r="B175" s="1">
        <v>634</v>
      </c>
      <c r="C175" s="1">
        <v>411</v>
      </c>
      <c r="D175" s="1">
        <v>162</v>
      </c>
      <c r="E175" s="1">
        <v>2</v>
      </c>
      <c r="F175" s="1">
        <v>27</v>
      </c>
      <c r="G175" s="1">
        <v>3</v>
      </c>
      <c r="H175" s="1">
        <v>2</v>
      </c>
      <c r="I175" s="1">
        <v>20</v>
      </c>
      <c r="J175" s="1">
        <v>3</v>
      </c>
      <c r="K175" s="1">
        <v>0</v>
      </c>
      <c r="L175" s="1">
        <v>0</v>
      </c>
      <c r="M175" s="1">
        <v>0</v>
      </c>
      <c r="N175" s="1">
        <v>0</v>
      </c>
      <c r="O175" s="1">
        <v>4</v>
      </c>
      <c r="P175" s="1">
        <v>0</v>
      </c>
    </row>
    <row r="176" spans="1:16" s="14" customFormat="1" ht="12.75">
      <c r="A176" s="3" t="s">
        <v>20</v>
      </c>
      <c r="B176" s="3">
        <f aca="true" t="shared" si="39" ref="B176:P176">SUM(B175)</f>
        <v>634</v>
      </c>
      <c r="C176" s="3">
        <f t="shared" si="39"/>
        <v>411</v>
      </c>
      <c r="D176" s="3">
        <f t="shared" si="39"/>
        <v>162</v>
      </c>
      <c r="E176" s="3">
        <f t="shared" si="39"/>
        <v>2</v>
      </c>
      <c r="F176" s="3">
        <f t="shared" si="39"/>
        <v>27</v>
      </c>
      <c r="G176" s="3">
        <f t="shared" si="39"/>
        <v>3</v>
      </c>
      <c r="H176" s="3">
        <f t="shared" si="39"/>
        <v>2</v>
      </c>
      <c r="I176" s="3">
        <f t="shared" si="39"/>
        <v>20</v>
      </c>
      <c r="J176" s="3">
        <f t="shared" si="39"/>
        <v>3</v>
      </c>
      <c r="K176" s="3">
        <f t="shared" si="39"/>
        <v>0</v>
      </c>
      <c r="L176" s="3">
        <f t="shared" si="39"/>
        <v>0</v>
      </c>
      <c r="M176" s="3">
        <f t="shared" si="39"/>
        <v>0</v>
      </c>
      <c r="N176" s="3">
        <f t="shared" si="39"/>
        <v>0</v>
      </c>
      <c r="O176" s="3">
        <f t="shared" si="39"/>
        <v>4</v>
      </c>
      <c r="P176" s="3">
        <f t="shared" si="39"/>
        <v>0</v>
      </c>
    </row>
    <row r="177" spans="1:16" ht="12.75">
      <c r="A177" s="51" t="s">
        <v>115</v>
      </c>
      <c r="B177" s="1">
        <v>366</v>
      </c>
      <c r="C177" s="1">
        <v>186</v>
      </c>
      <c r="D177" s="1">
        <v>142</v>
      </c>
      <c r="E177" s="1">
        <v>2</v>
      </c>
      <c r="F177" s="1">
        <v>13</v>
      </c>
      <c r="G177" s="1">
        <v>4</v>
      </c>
      <c r="H177" s="1">
        <v>2</v>
      </c>
      <c r="I177" s="1">
        <v>9</v>
      </c>
      <c r="J177" s="1">
        <v>3</v>
      </c>
      <c r="K177" s="1">
        <v>0</v>
      </c>
      <c r="L177" s="1">
        <v>0</v>
      </c>
      <c r="M177" s="1">
        <v>0</v>
      </c>
      <c r="N177" s="1">
        <v>0</v>
      </c>
      <c r="O177" s="1">
        <v>5</v>
      </c>
      <c r="P177" s="1">
        <v>0</v>
      </c>
    </row>
    <row r="178" spans="1:16" ht="12.75">
      <c r="A178" s="51" t="s">
        <v>116</v>
      </c>
      <c r="B178" s="1">
        <v>466</v>
      </c>
      <c r="C178" s="1">
        <v>250</v>
      </c>
      <c r="D178" s="1">
        <v>160</v>
      </c>
      <c r="E178" s="1">
        <v>1</v>
      </c>
      <c r="F178" s="1">
        <v>24</v>
      </c>
      <c r="G178" s="1">
        <v>10</v>
      </c>
      <c r="H178" s="1">
        <v>2</v>
      </c>
      <c r="I178" s="1">
        <v>10</v>
      </c>
      <c r="J178" s="1">
        <v>4</v>
      </c>
      <c r="K178" s="1">
        <v>0</v>
      </c>
      <c r="L178" s="1">
        <v>0</v>
      </c>
      <c r="M178" s="1">
        <v>1</v>
      </c>
      <c r="N178" s="1">
        <v>1</v>
      </c>
      <c r="O178" s="1">
        <v>3</v>
      </c>
      <c r="P178" s="1">
        <v>0</v>
      </c>
    </row>
    <row r="179" spans="1:16" ht="12.75">
      <c r="A179" s="51" t="s">
        <v>117</v>
      </c>
      <c r="B179" s="1">
        <v>250</v>
      </c>
      <c r="C179" s="1">
        <v>140</v>
      </c>
      <c r="D179" s="1">
        <v>74</v>
      </c>
      <c r="E179" s="1">
        <v>2</v>
      </c>
      <c r="F179" s="1">
        <v>15</v>
      </c>
      <c r="G179" s="1">
        <v>4</v>
      </c>
      <c r="H179" s="1">
        <v>3</v>
      </c>
      <c r="I179" s="1">
        <v>6</v>
      </c>
      <c r="J179" s="1">
        <v>1</v>
      </c>
      <c r="K179" s="1">
        <v>1</v>
      </c>
      <c r="L179" s="1">
        <v>0</v>
      </c>
      <c r="M179" s="1">
        <v>1</v>
      </c>
      <c r="N179" s="1">
        <v>0</v>
      </c>
      <c r="O179" s="1">
        <v>3</v>
      </c>
      <c r="P179" s="1">
        <v>0</v>
      </c>
    </row>
    <row r="180" spans="1:16" s="14" customFormat="1" ht="12.75">
      <c r="A180" s="3" t="s">
        <v>20</v>
      </c>
      <c r="B180" s="3">
        <f aca="true" t="shared" si="40" ref="B180:P180">SUM(B177:B179)</f>
        <v>1082</v>
      </c>
      <c r="C180" s="3">
        <f t="shared" si="40"/>
        <v>576</v>
      </c>
      <c r="D180" s="3">
        <f t="shared" si="40"/>
        <v>376</v>
      </c>
      <c r="E180" s="3">
        <f t="shared" si="40"/>
        <v>5</v>
      </c>
      <c r="F180" s="3">
        <f t="shared" si="40"/>
        <v>52</v>
      </c>
      <c r="G180" s="3">
        <f t="shared" si="40"/>
        <v>18</v>
      </c>
      <c r="H180" s="3">
        <f t="shared" si="40"/>
        <v>7</v>
      </c>
      <c r="I180" s="3">
        <f t="shared" si="40"/>
        <v>25</v>
      </c>
      <c r="J180" s="3">
        <f t="shared" si="40"/>
        <v>8</v>
      </c>
      <c r="K180" s="3">
        <f t="shared" si="40"/>
        <v>1</v>
      </c>
      <c r="L180" s="3">
        <f t="shared" si="40"/>
        <v>0</v>
      </c>
      <c r="M180" s="3">
        <f t="shared" si="40"/>
        <v>2</v>
      </c>
      <c r="N180" s="3">
        <f t="shared" si="40"/>
        <v>1</v>
      </c>
      <c r="O180" s="3">
        <f t="shared" si="40"/>
        <v>11</v>
      </c>
      <c r="P180" s="3">
        <f t="shared" si="40"/>
        <v>0</v>
      </c>
    </row>
    <row r="181" spans="1:16" ht="12.75">
      <c r="A181" s="51" t="s">
        <v>118</v>
      </c>
      <c r="B181" s="1">
        <v>455</v>
      </c>
      <c r="C181" s="1">
        <v>234</v>
      </c>
      <c r="D181" s="1">
        <v>177</v>
      </c>
      <c r="E181" s="1">
        <v>2</v>
      </c>
      <c r="F181" s="1">
        <v>13</v>
      </c>
      <c r="G181" s="1">
        <v>4</v>
      </c>
      <c r="H181" s="1">
        <v>3</v>
      </c>
      <c r="I181" s="1">
        <v>12</v>
      </c>
      <c r="J181" s="1">
        <v>3</v>
      </c>
      <c r="K181" s="1">
        <v>0</v>
      </c>
      <c r="L181" s="1">
        <v>0</v>
      </c>
      <c r="M181" s="1">
        <v>0</v>
      </c>
      <c r="N181" s="1">
        <v>0</v>
      </c>
      <c r="O181" s="1">
        <v>7</v>
      </c>
      <c r="P181" s="1">
        <v>0</v>
      </c>
    </row>
    <row r="182" spans="1:16" s="14" customFormat="1" ht="12.75">
      <c r="A182" s="3" t="s">
        <v>20</v>
      </c>
      <c r="B182" s="3">
        <f aca="true" t="shared" si="41" ref="B182:P182">SUM(B181)</f>
        <v>455</v>
      </c>
      <c r="C182" s="3">
        <f t="shared" si="41"/>
        <v>234</v>
      </c>
      <c r="D182" s="3">
        <f t="shared" si="41"/>
        <v>177</v>
      </c>
      <c r="E182" s="3">
        <f t="shared" si="41"/>
        <v>2</v>
      </c>
      <c r="F182" s="3">
        <f t="shared" si="41"/>
        <v>13</v>
      </c>
      <c r="G182" s="3">
        <f t="shared" si="41"/>
        <v>4</v>
      </c>
      <c r="H182" s="3">
        <f t="shared" si="41"/>
        <v>3</v>
      </c>
      <c r="I182" s="3">
        <f t="shared" si="41"/>
        <v>12</v>
      </c>
      <c r="J182" s="3">
        <f t="shared" si="41"/>
        <v>3</v>
      </c>
      <c r="K182" s="3">
        <f t="shared" si="41"/>
        <v>0</v>
      </c>
      <c r="L182" s="3">
        <f t="shared" si="41"/>
        <v>0</v>
      </c>
      <c r="M182" s="3">
        <f t="shared" si="41"/>
        <v>0</v>
      </c>
      <c r="N182" s="3">
        <f t="shared" si="41"/>
        <v>0</v>
      </c>
      <c r="O182" s="3">
        <f t="shared" si="41"/>
        <v>7</v>
      </c>
      <c r="P182" s="3">
        <f t="shared" si="41"/>
        <v>0</v>
      </c>
    </row>
    <row r="183" spans="1:16" ht="12.75">
      <c r="A183" s="51" t="s">
        <v>119</v>
      </c>
      <c r="B183" s="1">
        <v>487</v>
      </c>
      <c r="C183" s="1">
        <v>257</v>
      </c>
      <c r="D183" s="1">
        <v>192</v>
      </c>
      <c r="E183" s="1">
        <v>0</v>
      </c>
      <c r="F183" s="1">
        <v>13</v>
      </c>
      <c r="G183" s="1">
        <v>4</v>
      </c>
      <c r="H183" s="1">
        <v>0</v>
      </c>
      <c r="I183" s="1">
        <v>15</v>
      </c>
      <c r="J183" s="1">
        <v>0</v>
      </c>
      <c r="K183" s="1">
        <v>0</v>
      </c>
      <c r="L183" s="1">
        <v>0</v>
      </c>
      <c r="M183" s="1">
        <v>1</v>
      </c>
      <c r="N183" s="1">
        <v>1</v>
      </c>
      <c r="O183" s="1">
        <v>4</v>
      </c>
      <c r="P183" s="1">
        <v>0</v>
      </c>
    </row>
    <row r="184" spans="1:16" ht="12.75">
      <c r="A184" s="51" t="s">
        <v>120</v>
      </c>
      <c r="B184" s="1">
        <v>531</v>
      </c>
      <c r="C184" s="1">
        <v>246</v>
      </c>
      <c r="D184" s="1">
        <v>242</v>
      </c>
      <c r="E184" s="1">
        <v>2</v>
      </c>
      <c r="F184" s="1">
        <v>16</v>
      </c>
      <c r="G184" s="1">
        <v>6</v>
      </c>
      <c r="H184" s="1">
        <v>2</v>
      </c>
      <c r="I184" s="1">
        <v>8</v>
      </c>
      <c r="J184" s="1">
        <v>0</v>
      </c>
      <c r="K184" s="1">
        <v>1</v>
      </c>
      <c r="L184" s="1">
        <v>0</v>
      </c>
      <c r="M184" s="1">
        <v>1</v>
      </c>
      <c r="N184" s="1">
        <v>0</v>
      </c>
      <c r="O184" s="1">
        <v>7</v>
      </c>
      <c r="P184" s="1">
        <v>0</v>
      </c>
    </row>
    <row r="185" spans="1:16" ht="12.75">
      <c r="A185" s="51" t="s">
        <v>121</v>
      </c>
      <c r="B185" s="1">
        <v>574</v>
      </c>
      <c r="C185" s="1">
        <v>286</v>
      </c>
      <c r="D185" s="1">
        <v>247</v>
      </c>
      <c r="E185" s="1">
        <v>0</v>
      </c>
      <c r="F185" s="1">
        <v>12</v>
      </c>
      <c r="G185" s="1">
        <v>5</v>
      </c>
      <c r="H185" s="1">
        <v>2</v>
      </c>
      <c r="I185" s="1">
        <v>13</v>
      </c>
      <c r="J185" s="1">
        <v>3</v>
      </c>
      <c r="K185" s="1">
        <v>0</v>
      </c>
      <c r="L185" s="1">
        <v>0</v>
      </c>
      <c r="M185" s="1">
        <v>0</v>
      </c>
      <c r="N185" s="1">
        <v>0</v>
      </c>
      <c r="O185" s="1">
        <v>6</v>
      </c>
      <c r="P185" s="1">
        <v>0</v>
      </c>
    </row>
    <row r="186" spans="1:16" ht="12.75">
      <c r="A186" s="51" t="s">
        <v>122</v>
      </c>
      <c r="B186" s="1">
        <v>849</v>
      </c>
      <c r="C186" s="1">
        <v>472</v>
      </c>
      <c r="D186" s="1">
        <v>283</v>
      </c>
      <c r="E186" s="1">
        <v>4</v>
      </c>
      <c r="F186" s="1">
        <v>28</v>
      </c>
      <c r="G186" s="1">
        <v>11</v>
      </c>
      <c r="H186" s="1">
        <v>4</v>
      </c>
      <c r="I186" s="1">
        <v>32</v>
      </c>
      <c r="J186" s="1">
        <v>1</v>
      </c>
      <c r="K186" s="1">
        <v>1</v>
      </c>
      <c r="L186" s="1">
        <v>0</v>
      </c>
      <c r="M186" s="1">
        <v>1</v>
      </c>
      <c r="N186" s="1">
        <v>0</v>
      </c>
      <c r="O186" s="1">
        <v>12</v>
      </c>
      <c r="P186" s="1">
        <v>0</v>
      </c>
    </row>
    <row r="187" spans="1:16" s="14" customFormat="1" ht="12.75">
      <c r="A187" s="3" t="s">
        <v>20</v>
      </c>
      <c r="B187" s="3">
        <f aca="true" t="shared" si="42" ref="B187:P187">SUM(B183:B186)</f>
        <v>2441</v>
      </c>
      <c r="C187" s="3">
        <f t="shared" si="42"/>
        <v>1261</v>
      </c>
      <c r="D187" s="3">
        <f t="shared" si="42"/>
        <v>964</v>
      </c>
      <c r="E187" s="3">
        <f t="shared" si="42"/>
        <v>6</v>
      </c>
      <c r="F187" s="3">
        <f t="shared" si="42"/>
        <v>69</v>
      </c>
      <c r="G187" s="3">
        <f t="shared" si="42"/>
        <v>26</v>
      </c>
      <c r="H187" s="3">
        <f t="shared" si="42"/>
        <v>8</v>
      </c>
      <c r="I187" s="3">
        <f t="shared" si="42"/>
        <v>68</v>
      </c>
      <c r="J187" s="3">
        <f t="shared" si="42"/>
        <v>4</v>
      </c>
      <c r="K187" s="3">
        <f t="shared" si="42"/>
        <v>2</v>
      </c>
      <c r="L187" s="3">
        <f t="shared" si="42"/>
        <v>0</v>
      </c>
      <c r="M187" s="3">
        <f t="shared" si="42"/>
        <v>3</v>
      </c>
      <c r="N187" s="3">
        <f t="shared" si="42"/>
        <v>1</v>
      </c>
      <c r="O187" s="3">
        <f t="shared" si="42"/>
        <v>29</v>
      </c>
      <c r="P187" s="3">
        <f t="shared" si="42"/>
        <v>0</v>
      </c>
    </row>
    <row r="188" spans="1:16" ht="4.5" customHeight="1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s="14" customFormat="1" ht="12.75">
      <c r="A189" s="3" t="s">
        <v>123</v>
      </c>
      <c r="B189" s="3">
        <f aca="true" t="shared" si="43" ref="B189:P189">SUM(B187,B182,B180,B176,B174,B170,B166,B162,B150,B147,B144,B142,B98,B95,B86,B83,B81,B79,B64,B36,B33,B30,B28,B22,B19,B15,B5)</f>
        <v>42220</v>
      </c>
      <c r="C189" s="3">
        <f t="shared" si="43"/>
        <v>21111</v>
      </c>
      <c r="D189" s="3">
        <f t="shared" si="43"/>
        <v>16794</v>
      </c>
      <c r="E189" s="3">
        <f t="shared" si="43"/>
        <v>189</v>
      </c>
      <c r="F189" s="3">
        <f t="shared" si="43"/>
        <v>1327</v>
      </c>
      <c r="G189" s="3">
        <f t="shared" si="43"/>
        <v>437</v>
      </c>
      <c r="H189" s="3">
        <f t="shared" si="43"/>
        <v>189</v>
      </c>
      <c r="I189" s="3">
        <f t="shared" si="43"/>
        <v>1364</v>
      </c>
      <c r="J189" s="3">
        <f t="shared" si="43"/>
        <v>244</v>
      </c>
      <c r="K189" s="3">
        <f t="shared" si="43"/>
        <v>63</v>
      </c>
      <c r="L189" s="3">
        <f t="shared" si="43"/>
        <v>14</v>
      </c>
      <c r="M189" s="3">
        <f t="shared" si="43"/>
        <v>52</v>
      </c>
      <c r="N189" s="3">
        <f t="shared" si="43"/>
        <v>21</v>
      </c>
      <c r="O189" s="3">
        <f t="shared" si="43"/>
        <v>413</v>
      </c>
      <c r="P189" s="3">
        <f t="shared" si="43"/>
        <v>2</v>
      </c>
    </row>
    <row r="190" spans="1:16" s="14" customFormat="1" ht="12.75">
      <c r="A190" s="3" t="s">
        <v>124</v>
      </c>
      <c r="B190" s="3">
        <f aca="true" t="shared" si="44" ref="B190:P190">SUM(B139,B58)</f>
        <v>17062</v>
      </c>
      <c r="C190" s="3">
        <f t="shared" si="44"/>
        <v>6258</v>
      </c>
      <c r="D190" s="3">
        <f t="shared" si="44"/>
        <v>9251</v>
      </c>
      <c r="E190" s="3">
        <f t="shared" si="44"/>
        <v>110</v>
      </c>
      <c r="F190" s="3">
        <f t="shared" si="44"/>
        <v>368</v>
      </c>
      <c r="G190" s="3">
        <f t="shared" si="44"/>
        <v>190</v>
      </c>
      <c r="H190" s="3">
        <f t="shared" si="44"/>
        <v>72</v>
      </c>
      <c r="I190" s="3">
        <f t="shared" si="44"/>
        <v>524</v>
      </c>
      <c r="J190" s="3">
        <f t="shared" si="44"/>
        <v>100</v>
      </c>
      <c r="K190" s="3">
        <f t="shared" si="44"/>
        <v>20</v>
      </c>
      <c r="L190" s="3">
        <f t="shared" si="44"/>
        <v>1</v>
      </c>
      <c r="M190" s="3">
        <f t="shared" si="44"/>
        <v>18</v>
      </c>
      <c r="N190" s="3">
        <f t="shared" si="44"/>
        <v>3</v>
      </c>
      <c r="O190" s="3">
        <f t="shared" si="44"/>
        <v>147</v>
      </c>
      <c r="P190" s="3">
        <f t="shared" si="44"/>
        <v>0</v>
      </c>
    </row>
    <row r="191" spans="1:16" s="14" customFormat="1" ht="12.75">
      <c r="A191" s="3" t="s">
        <v>125</v>
      </c>
      <c r="B191" s="3">
        <f aca="true" t="shared" si="45" ref="B191:P191">SUM(B189:B190)</f>
        <v>59282</v>
      </c>
      <c r="C191" s="3">
        <f t="shared" si="45"/>
        <v>27369</v>
      </c>
      <c r="D191" s="3">
        <f t="shared" si="45"/>
        <v>26045</v>
      </c>
      <c r="E191" s="3">
        <f t="shared" si="45"/>
        <v>299</v>
      </c>
      <c r="F191" s="3">
        <f t="shared" si="45"/>
        <v>1695</v>
      </c>
      <c r="G191" s="3">
        <f t="shared" si="45"/>
        <v>627</v>
      </c>
      <c r="H191" s="3">
        <f t="shared" si="45"/>
        <v>261</v>
      </c>
      <c r="I191" s="3">
        <f t="shared" si="45"/>
        <v>1888</v>
      </c>
      <c r="J191" s="3">
        <f t="shared" si="45"/>
        <v>344</v>
      </c>
      <c r="K191" s="3">
        <f t="shared" si="45"/>
        <v>83</v>
      </c>
      <c r="L191" s="3">
        <f t="shared" si="45"/>
        <v>15</v>
      </c>
      <c r="M191" s="3">
        <f t="shared" si="45"/>
        <v>70</v>
      </c>
      <c r="N191" s="3">
        <f t="shared" si="45"/>
        <v>24</v>
      </c>
      <c r="O191" s="3">
        <f t="shared" si="45"/>
        <v>560</v>
      </c>
      <c r="P191" s="3">
        <f t="shared" si="45"/>
        <v>2</v>
      </c>
    </row>
    <row r="204" ht="51.75" customHeight="1"/>
    <row r="205" spans="1:14" s="53" customFormat="1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</row>
    <row r="229" spans="1:2" ht="20.25">
      <c r="A229" s="56"/>
      <c r="B229" s="11"/>
    </row>
    <row r="230" spans="1:2" ht="12.75">
      <c r="A230" s="53"/>
      <c r="B230" s="53"/>
    </row>
  </sheetData>
  <sheetProtection/>
  <printOptions horizontalCentered="1"/>
  <pageMargins left="0.17" right="0.17" top="0.8" bottom="0.52" header="0.47" footer="0.7"/>
  <pageSetup horizontalDpi="300" verticalDpi="300" orientation="portrait" paperSize="5" scale="70" r:id="rId1"/>
  <headerFooter alignWithMargins="0">
    <oddHeader>&amp;C&amp;"Arial,Bold"&amp;14Chautauqua County Board of Elections
November 7, 2000 General Election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194"/>
  <sheetViews>
    <sheetView zoomScalePageLayoutView="0" workbookViewId="0" topLeftCell="A102">
      <selection activeCell="A148" sqref="A148"/>
    </sheetView>
  </sheetViews>
  <sheetFormatPr defaultColWidth="9.140625" defaultRowHeight="12.75"/>
  <cols>
    <col min="1" max="1" width="18.7109375" style="12" bestFit="1" customWidth="1"/>
    <col min="2" max="15" width="8.7109375" style="12" customWidth="1"/>
    <col min="16" max="16" width="1.8515625" style="12" customWidth="1"/>
    <col min="17" max="17" width="18.421875" style="12" bestFit="1" customWidth="1"/>
    <col min="18" max="20" width="5.7109375" style="12" customWidth="1"/>
    <col min="21" max="24" width="4.7109375" style="12" customWidth="1"/>
    <col min="25" max="30" width="5.7109375" style="12" customWidth="1"/>
    <col min="31" max="31" width="2.7109375" style="12" customWidth="1"/>
    <col min="32" max="32" width="8.57421875" style="12" customWidth="1"/>
    <col min="33" max="36" width="5.7109375" style="12" customWidth="1"/>
    <col min="37" max="16384" width="9.140625" style="12" customWidth="1"/>
  </cols>
  <sheetData>
    <row r="1" spans="1:15" ht="75" customHeight="1">
      <c r="A1" s="95" t="s">
        <v>155</v>
      </c>
      <c r="B1" s="78" t="s">
        <v>0</v>
      </c>
      <c r="C1" s="79" t="s">
        <v>157</v>
      </c>
      <c r="D1" s="80" t="s">
        <v>156</v>
      </c>
      <c r="E1" s="79" t="s">
        <v>158</v>
      </c>
      <c r="F1" s="79" t="s">
        <v>157</v>
      </c>
      <c r="G1" s="80" t="s">
        <v>156</v>
      </c>
      <c r="H1" s="79" t="s">
        <v>159</v>
      </c>
      <c r="I1" s="79" t="s">
        <v>160</v>
      </c>
      <c r="J1" s="80" t="s">
        <v>156</v>
      </c>
      <c r="K1" s="79" t="s">
        <v>161</v>
      </c>
      <c r="L1" s="79" t="s">
        <v>162</v>
      </c>
      <c r="M1" s="79" t="s">
        <v>205</v>
      </c>
      <c r="N1" s="79" t="s">
        <v>126</v>
      </c>
      <c r="O1" s="81" t="s">
        <v>127</v>
      </c>
    </row>
    <row r="2" spans="1:16" s="15" customFormat="1" ht="13.5" customHeight="1">
      <c r="A2" s="93"/>
      <c r="B2" s="61"/>
      <c r="C2" s="61" t="s">
        <v>136</v>
      </c>
      <c r="D2" s="61" t="s">
        <v>137</v>
      </c>
      <c r="E2" s="61" t="s">
        <v>138</v>
      </c>
      <c r="F2" s="61" t="s">
        <v>139</v>
      </c>
      <c r="G2" s="61" t="s">
        <v>163</v>
      </c>
      <c r="H2" s="61" t="s">
        <v>164</v>
      </c>
      <c r="I2" s="61" t="s">
        <v>165</v>
      </c>
      <c r="J2" s="61" t="s">
        <v>166</v>
      </c>
      <c r="K2" s="61" t="s">
        <v>167</v>
      </c>
      <c r="L2" s="61" t="s">
        <v>168</v>
      </c>
      <c r="M2" s="61" t="s">
        <v>169</v>
      </c>
      <c r="N2" s="61"/>
      <c r="O2" s="83"/>
      <c r="P2" s="12"/>
    </row>
    <row r="3" spans="1:16" s="15" customFormat="1" ht="17.25" customHeight="1">
      <c r="A3" s="84" t="s">
        <v>128</v>
      </c>
      <c r="B3" s="61"/>
      <c r="C3" s="61" t="s">
        <v>170</v>
      </c>
      <c r="D3" s="61" t="s">
        <v>130</v>
      </c>
      <c r="E3" s="61" t="s">
        <v>171</v>
      </c>
      <c r="F3" s="61" t="s">
        <v>172</v>
      </c>
      <c r="G3" s="61" t="s">
        <v>173</v>
      </c>
      <c r="H3" s="61" t="s">
        <v>174</v>
      </c>
      <c r="I3" s="61" t="s">
        <v>175</v>
      </c>
      <c r="J3" s="61" t="s">
        <v>176</v>
      </c>
      <c r="K3" s="61" t="s">
        <v>177</v>
      </c>
      <c r="L3" s="61" t="s">
        <v>178</v>
      </c>
      <c r="M3" s="61" t="s">
        <v>179</v>
      </c>
      <c r="N3" s="61"/>
      <c r="O3" s="83"/>
      <c r="P3" s="12"/>
    </row>
    <row r="4" spans="1:15" ht="12.75">
      <c r="A4" s="85" t="s">
        <v>1</v>
      </c>
      <c r="B4" s="2">
        <v>548</v>
      </c>
      <c r="C4" s="1">
        <v>247</v>
      </c>
      <c r="D4" s="1">
        <v>234</v>
      </c>
      <c r="E4" s="1">
        <v>6</v>
      </c>
      <c r="F4" s="1">
        <v>21</v>
      </c>
      <c r="G4" s="1">
        <v>13</v>
      </c>
      <c r="H4" s="1">
        <v>6</v>
      </c>
      <c r="I4" s="1">
        <v>5</v>
      </c>
      <c r="J4" s="1">
        <v>7</v>
      </c>
      <c r="K4" s="1">
        <v>0</v>
      </c>
      <c r="L4" s="1">
        <v>0</v>
      </c>
      <c r="M4" s="1">
        <v>1</v>
      </c>
      <c r="N4" s="1">
        <v>8</v>
      </c>
      <c r="O4" s="86">
        <v>0</v>
      </c>
    </row>
    <row r="5" spans="1:16" s="14" customFormat="1" ht="12.75">
      <c r="A5" s="87" t="s">
        <v>2</v>
      </c>
      <c r="B5" s="3">
        <f>SUM(B4)</f>
        <v>548</v>
      </c>
      <c r="C5" s="3">
        <f aca="true" t="shared" si="0" ref="C5:O5">SUM(C4)</f>
        <v>247</v>
      </c>
      <c r="D5" s="3">
        <f t="shared" si="0"/>
        <v>234</v>
      </c>
      <c r="E5" s="3">
        <f t="shared" si="0"/>
        <v>6</v>
      </c>
      <c r="F5" s="3">
        <f t="shared" si="0"/>
        <v>21</v>
      </c>
      <c r="G5" s="3">
        <f t="shared" si="0"/>
        <v>13</v>
      </c>
      <c r="H5" s="3">
        <f t="shared" si="0"/>
        <v>6</v>
      </c>
      <c r="I5" s="3">
        <f t="shared" si="0"/>
        <v>5</v>
      </c>
      <c r="J5" s="3">
        <f t="shared" si="0"/>
        <v>7</v>
      </c>
      <c r="K5" s="3">
        <f t="shared" si="0"/>
        <v>0</v>
      </c>
      <c r="L5" s="3">
        <f t="shared" si="0"/>
        <v>0</v>
      </c>
      <c r="M5" s="3">
        <f t="shared" si="0"/>
        <v>1</v>
      </c>
      <c r="N5" s="3">
        <f t="shared" si="0"/>
        <v>8</v>
      </c>
      <c r="O5" s="88">
        <f t="shared" si="0"/>
        <v>0</v>
      </c>
      <c r="P5" s="12"/>
    </row>
    <row r="6" spans="1:15" ht="12.75">
      <c r="A6" s="85" t="s">
        <v>3</v>
      </c>
      <c r="B6" s="1">
        <v>857</v>
      </c>
      <c r="C6" s="1">
        <v>503</v>
      </c>
      <c r="D6" s="1">
        <v>288</v>
      </c>
      <c r="E6" s="1">
        <v>3</v>
      </c>
      <c r="F6" s="1">
        <v>36</v>
      </c>
      <c r="G6" s="1">
        <v>6</v>
      </c>
      <c r="H6" s="1">
        <v>0</v>
      </c>
      <c r="I6" s="1">
        <v>2</v>
      </c>
      <c r="J6" s="1">
        <v>2</v>
      </c>
      <c r="K6" s="1">
        <v>0</v>
      </c>
      <c r="L6" s="1">
        <v>2</v>
      </c>
      <c r="M6" s="1">
        <v>0</v>
      </c>
      <c r="N6" s="1">
        <v>15</v>
      </c>
      <c r="O6" s="86">
        <v>0</v>
      </c>
    </row>
    <row r="7" spans="1:15" ht="12.75">
      <c r="A7" s="85" t="s">
        <v>4</v>
      </c>
      <c r="B7" s="1">
        <v>623</v>
      </c>
      <c r="C7" s="1">
        <v>363</v>
      </c>
      <c r="D7" s="1">
        <v>226</v>
      </c>
      <c r="E7" s="1">
        <v>3</v>
      </c>
      <c r="F7" s="1">
        <v>10</v>
      </c>
      <c r="G7" s="1">
        <v>9</v>
      </c>
      <c r="H7" s="1">
        <v>1</v>
      </c>
      <c r="I7" s="1">
        <v>1</v>
      </c>
      <c r="J7" s="1">
        <v>4</v>
      </c>
      <c r="K7" s="1">
        <v>0</v>
      </c>
      <c r="L7" s="1">
        <v>0</v>
      </c>
      <c r="M7" s="1">
        <v>0</v>
      </c>
      <c r="N7" s="1">
        <v>6</v>
      </c>
      <c r="O7" s="86">
        <v>0</v>
      </c>
    </row>
    <row r="8" spans="1:15" ht="12.75">
      <c r="A8" s="85" t="s">
        <v>5</v>
      </c>
      <c r="B8" s="1">
        <v>471</v>
      </c>
      <c r="C8" s="1">
        <v>299</v>
      </c>
      <c r="D8" s="1">
        <v>135</v>
      </c>
      <c r="E8" s="1">
        <v>4</v>
      </c>
      <c r="F8" s="1">
        <v>14</v>
      </c>
      <c r="G8" s="1">
        <v>1</v>
      </c>
      <c r="H8" s="1">
        <v>1</v>
      </c>
      <c r="I8" s="1">
        <v>1</v>
      </c>
      <c r="J8" s="1">
        <v>4</v>
      </c>
      <c r="K8" s="1">
        <v>0</v>
      </c>
      <c r="L8" s="1">
        <v>0</v>
      </c>
      <c r="M8" s="1">
        <v>0</v>
      </c>
      <c r="N8" s="1">
        <v>12</v>
      </c>
      <c r="O8" s="86">
        <v>0</v>
      </c>
    </row>
    <row r="9" spans="1:15" ht="12.75">
      <c r="A9" s="85" t="s">
        <v>6</v>
      </c>
      <c r="B9" s="1">
        <v>364</v>
      </c>
      <c r="C9" s="1">
        <v>203</v>
      </c>
      <c r="D9" s="1">
        <v>130</v>
      </c>
      <c r="E9" s="1">
        <v>6</v>
      </c>
      <c r="F9" s="1">
        <v>9</v>
      </c>
      <c r="G9" s="1">
        <v>2</v>
      </c>
      <c r="H9" s="1">
        <v>0</v>
      </c>
      <c r="I9" s="1">
        <v>2</v>
      </c>
      <c r="J9" s="1">
        <v>2</v>
      </c>
      <c r="K9" s="1">
        <v>0</v>
      </c>
      <c r="L9" s="1">
        <v>1</v>
      </c>
      <c r="M9" s="1">
        <v>0</v>
      </c>
      <c r="N9" s="1">
        <v>9</v>
      </c>
      <c r="O9" s="86">
        <v>0</v>
      </c>
    </row>
    <row r="10" spans="1:15" ht="12.75">
      <c r="A10" s="85" t="s">
        <v>7</v>
      </c>
      <c r="B10" s="1">
        <v>477</v>
      </c>
      <c r="C10" s="1">
        <v>296</v>
      </c>
      <c r="D10" s="1">
        <v>146</v>
      </c>
      <c r="E10" s="1">
        <v>3</v>
      </c>
      <c r="F10" s="1">
        <v>16</v>
      </c>
      <c r="G10" s="1">
        <v>6</v>
      </c>
      <c r="H10" s="1">
        <v>2</v>
      </c>
      <c r="I10" s="1">
        <v>0</v>
      </c>
      <c r="J10" s="1">
        <v>4</v>
      </c>
      <c r="K10" s="1">
        <v>0</v>
      </c>
      <c r="L10" s="1">
        <v>0</v>
      </c>
      <c r="M10" s="1">
        <v>0</v>
      </c>
      <c r="N10" s="1">
        <v>4</v>
      </c>
      <c r="O10" s="86">
        <v>0</v>
      </c>
    </row>
    <row r="11" spans="1:15" ht="12.75">
      <c r="A11" s="85" t="s">
        <v>8</v>
      </c>
      <c r="B11" s="1">
        <v>302</v>
      </c>
      <c r="C11" s="1">
        <v>171</v>
      </c>
      <c r="D11" s="1">
        <v>109</v>
      </c>
      <c r="E11" s="1">
        <v>2</v>
      </c>
      <c r="F11" s="1">
        <v>13</v>
      </c>
      <c r="G11" s="1">
        <v>1</v>
      </c>
      <c r="H11" s="1">
        <v>1</v>
      </c>
      <c r="I11" s="1">
        <v>0</v>
      </c>
      <c r="J11" s="1">
        <v>1</v>
      </c>
      <c r="K11" s="1">
        <v>0</v>
      </c>
      <c r="L11" s="1">
        <v>0</v>
      </c>
      <c r="M11" s="1">
        <v>0</v>
      </c>
      <c r="N11" s="1">
        <v>4</v>
      </c>
      <c r="O11" s="86">
        <v>0</v>
      </c>
    </row>
    <row r="12" spans="1:15" ht="12.75">
      <c r="A12" s="85" t="s">
        <v>9</v>
      </c>
      <c r="B12" s="1">
        <v>164</v>
      </c>
      <c r="C12" s="1">
        <v>98</v>
      </c>
      <c r="D12" s="1">
        <v>51</v>
      </c>
      <c r="E12" s="1">
        <v>0</v>
      </c>
      <c r="F12" s="1">
        <v>6</v>
      </c>
      <c r="G12" s="1">
        <v>5</v>
      </c>
      <c r="H12" s="1">
        <v>1</v>
      </c>
      <c r="I12" s="1">
        <v>1</v>
      </c>
      <c r="J12" s="1">
        <v>2</v>
      </c>
      <c r="K12" s="1">
        <v>0</v>
      </c>
      <c r="L12" s="1">
        <v>0</v>
      </c>
      <c r="M12" s="1">
        <v>0</v>
      </c>
      <c r="N12" s="1">
        <v>0</v>
      </c>
      <c r="O12" s="86">
        <v>0</v>
      </c>
    </row>
    <row r="13" spans="1:15" ht="12.75">
      <c r="A13" s="85" t="s">
        <v>10</v>
      </c>
      <c r="B13" s="1">
        <v>290</v>
      </c>
      <c r="C13" s="1">
        <v>177</v>
      </c>
      <c r="D13" s="1">
        <v>95</v>
      </c>
      <c r="E13" s="1">
        <v>2</v>
      </c>
      <c r="F13" s="1">
        <v>8</v>
      </c>
      <c r="G13" s="1">
        <v>1</v>
      </c>
      <c r="H13" s="1">
        <v>0</v>
      </c>
      <c r="I13" s="1">
        <v>0</v>
      </c>
      <c r="J13" s="1">
        <v>5</v>
      </c>
      <c r="K13" s="1">
        <v>0</v>
      </c>
      <c r="L13" s="1">
        <v>0</v>
      </c>
      <c r="M13" s="1">
        <v>1</v>
      </c>
      <c r="N13" s="1">
        <v>1</v>
      </c>
      <c r="O13" s="86">
        <v>0</v>
      </c>
    </row>
    <row r="14" spans="1:15" ht="12.75">
      <c r="A14" s="85" t="s">
        <v>129</v>
      </c>
      <c r="B14" s="1">
        <v>416</v>
      </c>
      <c r="C14" s="1">
        <v>217</v>
      </c>
      <c r="D14" s="1">
        <v>157</v>
      </c>
      <c r="E14" s="1">
        <v>6</v>
      </c>
      <c r="F14" s="1">
        <v>14</v>
      </c>
      <c r="G14" s="1">
        <v>5</v>
      </c>
      <c r="H14" s="1">
        <v>1</v>
      </c>
      <c r="I14" s="1">
        <v>2</v>
      </c>
      <c r="J14" s="1">
        <v>6</v>
      </c>
      <c r="K14" s="1">
        <v>0</v>
      </c>
      <c r="L14" s="1">
        <v>0</v>
      </c>
      <c r="M14" s="1">
        <v>0</v>
      </c>
      <c r="N14" s="1">
        <v>8</v>
      </c>
      <c r="O14" s="86">
        <v>0</v>
      </c>
    </row>
    <row r="15" spans="1:16" s="14" customFormat="1" ht="12.75">
      <c r="A15" s="87" t="s">
        <v>2</v>
      </c>
      <c r="B15" s="3">
        <f>SUM(B6:B14)</f>
        <v>3964</v>
      </c>
      <c r="C15" s="3">
        <f aca="true" t="shared" si="1" ref="C15:O15">SUM(C6:C14)</f>
        <v>2327</v>
      </c>
      <c r="D15" s="3">
        <f t="shared" si="1"/>
        <v>1337</v>
      </c>
      <c r="E15" s="3">
        <f t="shared" si="1"/>
        <v>29</v>
      </c>
      <c r="F15" s="3">
        <f t="shared" si="1"/>
        <v>126</v>
      </c>
      <c r="G15" s="3">
        <f t="shared" si="1"/>
        <v>36</v>
      </c>
      <c r="H15" s="3">
        <f t="shared" si="1"/>
        <v>7</v>
      </c>
      <c r="I15" s="3">
        <f t="shared" si="1"/>
        <v>9</v>
      </c>
      <c r="J15" s="3">
        <f t="shared" si="1"/>
        <v>30</v>
      </c>
      <c r="K15" s="3">
        <f t="shared" si="1"/>
        <v>0</v>
      </c>
      <c r="L15" s="3">
        <f t="shared" si="1"/>
        <v>3</v>
      </c>
      <c r="M15" s="3">
        <f t="shared" si="1"/>
        <v>1</v>
      </c>
      <c r="N15" s="3">
        <f t="shared" si="1"/>
        <v>59</v>
      </c>
      <c r="O15" s="88">
        <f t="shared" si="1"/>
        <v>0</v>
      </c>
      <c r="P15" s="12"/>
    </row>
    <row r="16" spans="1:15" ht="12.75">
      <c r="A16" s="85" t="s">
        <v>11</v>
      </c>
      <c r="B16" s="1">
        <v>760</v>
      </c>
      <c r="C16" s="1">
        <v>421</v>
      </c>
      <c r="D16" s="1">
        <v>266</v>
      </c>
      <c r="E16" s="1">
        <v>7</v>
      </c>
      <c r="F16" s="1">
        <v>42</v>
      </c>
      <c r="G16" s="1">
        <v>7</v>
      </c>
      <c r="H16" s="1">
        <v>2</v>
      </c>
      <c r="I16" s="1">
        <v>1</v>
      </c>
      <c r="J16" s="1">
        <v>1</v>
      </c>
      <c r="K16" s="1">
        <v>1</v>
      </c>
      <c r="L16" s="1">
        <v>0</v>
      </c>
      <c r="M16" s="1">
        <v>0</v>
      </c>
      <c r="N16" s="1">
        <v>12</v>
      </c>
      <c r="O16" s="86">
        <v>0</v>
      </c>
    </row>
    <row r="17" spans="1:15" ht="12.75">
      <c r="A17" s="85" t="s">
        <v>12</v>
      </c>
      <c r="B17" s="1">
        <v>504</v>
      </c>
      <c r="C17" s="1">
        <v>316</v>
      </c>
      <c r="D17" s="1">
        <v>143</v>
      </c>
      <c r="E17" s="1">
        <v>4</v>
      </c>
      <c r="F17" s="1">
        <v>32</v>
      </c>
      <c r="G17" s="1">
        <v>1</v>
      </c>
      <c r="H17" s="1">
        <v>2</v>
      </c>
      <c r="I17" s="1">
        <v>1</v>
      </c>
      <c r="J17" s="1">
        <v>0</v>
      </c>
      <c r="K17" s="1">
        <v>1</v>
      </c>
      <c r="L17" s="1">
        <v>0</v>
      </c>
      <c r="M17" s="1">
        <v>0</v>
      </c>
      <c r="N17" s="1">
        <v>4</v>
      </c>
      <c r="O17" s="86">
        <v>0</v>
      </c>
    </row>
    <row r="18" spans="1:15" ht="12.75">
      <c r="A18" s="85" t="s">
        <v>131</v>
      </c>
      <c r="B18" s="1">
        <v>440</v>
      </c>
      <c r="C18" s="1">
        <v>237</v>
      </c>
      <c r="D18" s="1">
        <v>139</v>
      </c>
      <c r="E18" s="1">
        <v>8</v>
      </c>
      <c r="F18" s="1">
        <v>33</v>
      </c>
      <c r="G18" s="1">
        <v>8</v>
      </c>
      <c r="H18" s="1">
        <v>0</v>
      </c>
      <c r="I18" s="1">
        <v>3</v>
      </c>
      <c r="J18" s="1">
        <v>2</v>
      </c>
      <c r="K18" s="1">
        <v>0</v>
      </c>
      <c r="L18" s="1">
        <v>0</v>
      </c>
      <c r="M18" s="1">
        <v>0</v>
      </c>
      <c r="N18" s="1">
        <v>10</v>
      </c>
      <c r="O18" s="86">
        <v>0</v>
      </c>
    </row>
    <row r="19" spans="1:16" s="14" customFormat="1" ht="12.75">
      <c r="A19" s="87" t="s">
        <v>2</v>
      </c>
      <c r="B19" s="3">
        <f>SUM(B16:B18)</f>
        <v>1704</v>
      </c>
      <c r="C19" s="3">
        <f aca="true" t="shared" si="2" ref="C19:O19">SUM(C16:C18)</f>
        <v>974</v>
      </c>
      <c r="D19" s="3">
        <f t="shared" si="2"/>
        <v>548</v>
      </c>
      <c r="E19" s="3">
        <f t="shared" si="2"/>
        <v>19</v>
      </c>
      <c r="F19" s="3">
        <f t="shared" si="2"/>
        <v>107</v>
      </c>
      <c r="G19" s="3">
        <f t="shared" si="2"/>
        <v>16</v>
      </c>
      <c r="H19" s="3">
        <f t="shared" si="2"/>
        <v>4</v>
      </c>
      <c r="I19" s="3">
        <f t="shared" si="2"/>
        <v>5</v>
      </c>
      <c r="J19" s="3">
        <f t="shared" si="2"/>
        <v>3</v>
      </c>
      <c r="K19" s="3">
        <f t="shared" si="2"/>
        <v>2</v>
      </c>
      <c r="L19" s="3">
        <f t="shared" si="2"/>
        <v>0</v>
      </c>
      <c r="M19" s="3">
        <f t="shared" si="2"/>
        <v>0</v>
      </c>
      <c r="N19" s="3">
        <f t="shared" si="2"/>
        <v>26</v>
      </c>
      <c r="O19" s="88">
        <f t="shared" si="2"/>
        <v>0</v>
      </c>
      <c r="P19" s="12"/>
    </row>
    <row r="20" spans="1:15" ht="12.75">
      <c r="A20" s="85" t="s">
        <v>13</v>
      </c>
      <c r="B20" s="1">
        <v>402</v>
      </c>
      <c r="C20" s="1">
        <v>219</v>
      </c>
      <c r="D20" s="1">
        <v>129</v>
      </c>
      <c r="E20" s="1">
        <v>5</v>
      </c>
      <c r="F20" s="1">
        <v>25</v>
      </c>
      <c r="G20" s="1">
        <v>6</v>
      </c>
      <c r="H20" s="1">
        <v>3</v>
      </c>
      <c r="I20" s="1">
        <v>0</v>
      </c>
      <c r="J20" s="1">
        <v>4</v>
      </c>
      <c r="K20" s="1">
        <v>2</v>
      </c>
      <c r="L20" s="1">
        <v>0</v>
      </c>
      <c r="M20" s="1">
        <v>1</v>
      </c>
      <c r="N20" s="1">
        <v>8</v>
      </c>
      <c r="O20" s="86">
        <v>0</v>
      </c>
    </row>
    <row r="21" spans="1:15" ht="12.75">
      <c r="A21" s="85" t="s">
        <v>14</v>
      </c>
      <c r="B21" s="1">
        <v>250</v>
      </c>
      <c r="C21" s="1">
        <v>124</v>
      </c>
      <c r="D21" s="1">
        <v>99</v>
      </c>
      <c r="E21" s="1">
        <v>1</v>
      </c>
      <c r="F21" s="1">
        <v>9</v>
      </c>
      <c r="G21" s="1">
        <v>8</v>
      </c>
      <c r="H21" s="1">
        <v>0</v>
      </c>
      <c r="I21" s="1">
        <v>4</v>
      </c>
      <c r="J21" s="1">
        <v>0</v>
      </c>
      <c r="K21" s="1">
        <v>2</v>
      </c>
      <c r="L21" s="1">
        <v>0</v>
      </c>
      <c r="M21" s="1">
        <v>1</v>
      </c>
      <c r="N21" s="1">
        <v>2</v>
      </c>
      <c r="O21" s="86">
        <v>0</v>
      </c>
    </row>
    <row r="22" spans="1:16" s="14" customFormat="1" ht="12.75">
      <c r="A22" s="87" t="s">
        <v>2</v>
      </c>
      <c r="B22" s="3">
        <f>SUM(B20:B21)</f>
        <v>652</v>
      </c>
      <c r="C22" s="3">
        <f aca="true" t="shared" si="3" ref="C22:O22">SUM(C20:C21)</f>
        <v>343</v>
      </c>
      <c r="D22" s="3">
        <f t="shared" si="3"/>
        <v>228</v>
      </c>
      <c r="E22" s="3">
        <f t="shared" si="3"/>
        <v>6</v>
      </c>
      <c r="F22" s="3">
        <f t="shared" si="3"/>
        <v>34</v>
      </c>
      <c r="G22" s="3">
        <f t="shared" si="3"/>
        <v>14</v>
      </c>
      <c r="H22" s="3">
        <f t="shared" si="3"/>
        <v>3</v>
      </c>
      <c r="I22" s="3">
        <f t="shared" si="3"/>
        <v>4</v>
      </c>
      <c r="J22" s="3">
        <f t="shared" si="3"/>
        <v>4</v>
      </c>
      <c r="K22" s="3">
        <f t="shared" si="3"/>
        <v>4</v>
      </c>
      <c r="L22" s="3">
        <f t="shared" si="3"/>
        <v>0</v>
      </c>
      <c r="M22" s="3">
        <f t="shared" si="3"/>
        <v>2</v>
      </c>
      <c r="N22" s="3">
        <f t="shared" si="3"/>
        <v>10</v>
      </c>
      <c r="O22" s="88">
        <f t="shared" si="3"/>
        <v>0</v>
      </c>
      <c r="P22" s="12"/>
    </row>
    <row r="23" spans="1:15" ht="12.75">
      <c r="A23" s="85" t="s">
        <v>15</v>
      </c>
      <c r="B23" s="1">
        <v>766</v>
      </c>
      <c r="C23" s="1">
        <v>373</v>
      </c>
      <c r="D23" s="1">
        <v>315</v>
      </c>
      <c r="E23" s="1">
        <v>7</v>
      </c>
      <c r="F23" s="1">
        <v>31</v>
      </c>
      <c r="G23" s="1">
        <v>14</v>
      </c>
      <c r="H23" s="1">
        <v>2</v>
      </c>
      <c r="I23" s="1">
        <v>4</v>
      </c>
      <c r="J23" s="1">
        <v>5</v>
      </c>
      <c r="K23" s="1">
        <v>1</v>
      </c>
      <c r="L23" s="1">
        <v>0</v>
      </c>
      <c r="M23" s="1">
        <v>1</v>
      </c>
      <c r="N23" s="1">
        <v>13</v>
      </c>
      <c r="O23" s="86">
        <v>0</v>
      </c>
    </row>
    <row r="24" spans="1:15" ht="12.75">
      <c r="A24" s="85" t="s">
        <v>16</v>
      </c>
      <c r="B24" s="1">
        <v>533</v>
      </c>
      <c r="C24" s="1">
        <v>286</v>
      </c>
      <c r="D24" s="1">
        <v>190</v>
      </c>
      <c r="E24" s="1">
        <v>8</v>
      </c>
      <c r="F24" s="1">
        <v>29</v>
      </c>
      <c r="G24" s="1">
        <v>8</v>
      </c>
      <c r="H24" s="1">
        <v>3</v>
      </c>
      <c r="I24" s="1">
        <v>0</v>
      </c>
      <c r="J24" s="1">
        <v>5</v>
      </c>
      <c r="K24" s="1">
        <v>1</v>
      </c>
      <c r="L24" s="1">
        <v>0</v>
      </c>
      <c r="M24" s="1">
        <v>0</v>
      </c>
      <c r="N24" s="1">
        <v>3</v>
      </c>
      <c r="O24" s="86">
        <v>0</v>
      </c>
    </row>
    <row r="25" spans="1:15" ht="12.75">
      <c r="A25" s="85" t="s">
        <v>17</v>
      </c>
      <c r="B25" s="1">
        <v>428</v>
      </c>
      <c r="C25" s="1">
        <v>267</v>
      </c>
      <c r="D25" s="1">
        <v>120</v>
      </c>
      <c r="E25" s="1">
        <v>5</v>
      </c>
      <c r="F25" s="1">
        <v>16</v>
      </c>
      <c r="G25" s="1">
        <v>6</v>
      </c>
      <c r="H25" s="1">
        <v>1</v>
      </c>
      <c r="I25" s="1">
        <v>6</v>
      </c>
      <c r="J25" s="1">
        <v>1</v>
      </c>
      <c r="K25" s="1">
        <v>1</v>
      </c>
      <c r="L25" s="1">
        <v>0</v>
      </c>
      <c r="M25" s="1">
        <v>0</v>
      </c>
      <c r="N25" s="1">
        <v>5</v>
      </c>
      <c r="O25" s="86">
        <v>0</v>
      </c>
    </row>
    <row r="26" spans="1:15" ht="12.75">
      <c r="A26" s="85" t="s">
        <v>18</v>
      </c>
      <c r="B26" s="1">
        <v>390</v>
      </c>
      <c r="C26" s="1">
        <v>217</v>
      </c>
      <c r="D26" s="1">
        <v>151</v>
      </c>
      <c r="E26" s="1">
        <v>5</v>
      </c>
      <c r="F26" s="1">
        <v>8</v>
      </c>
      <c r="G26" s="1">
        <v>0</v>
      </c>
      <c r="H26" s="1">
        <v>1</v>
      </c>
      <c r="I26" s="1">
        <v>1</v>
      </c>
      <c r="J26" s="1">
        <v>0</v>
      </c>
      <c r="K26" s="1">
        <v>0</v>
      </c>
      <c r="L26" s="1">
        <v>0</v>
      </c>
      <c r="M26" s="1">
        <v>0</v>
      </c>
      <c r="N26" s="1">
        <v>7</v>
      </c>
      <c r="O26" s="86">
        <v>0</v>
      </c>
    </row>
    <row r="27" spans="1:15" ht="12.75">
      <c r="A27" s="85" t="s">
        <v>19</v>
      </c>
      <c r="B27" s="1">
        <v>91</v>
      </c>
      <c r="C27" s="1">
        <v>47</v>
      </c>
      <c r="D27" s="1">
        <v>36</v>
      </c>
      <c r="E27" s="1">
        <v>2</v>
      </c>
      <c r="F27" s="1">
        <v>3</v>
      </c>
      <c r="G27" s="1">
        <v>0</v>
      </c>
      <c r="H27" s="1">
        <v>0</v>
      </c>
      <c r="I27" s="1">
        <v>0</v>
      </c>
      <c r="J27" s="1">
        <v>1</v>
      </c>
      <c r="K27" s="1">
        <v>0</v>
      </c>
      <c r="L27" s="1">
        <v>0</v>
      </c>
      <c r="M27" s="1">
        <v>0</v>
      </c>
      <c r="N27" s="1">
        <v>2</v>
      </c>
      <c r="O27" s="86">
        <v>0</v>
      </c>
    </row>
    <row r="28" spans="1:16" s="14" customFormat="1" ht="12.75">
      <c r="A28" s="87" t="s">
        <v>20</v>
      </c>
      <c r="B28" s="3">
        <f>SUM(B23:B27)</f>
        <v>2208</v>
      </c>
      <c r="C28" s="3">
        <f aca="true" t="shared" si="4" ref="C28:O28">SUM(C23:C27)</f>
        <v>1190</v>
      </c>
      <c r="D28" s="3">
        <f t="shared" si="4"/>
        <v>812</v>
      </c>
      <c r="E28" s="3">
        <f t="shared" si="4"/>
        <v>27</v>
      </c>
      <c r="F28" s="3">
        <f t="shared" si="4"/>
        <v>87</v>
      </c>
      <c r="G28" s="3">
        <f t="shared" si="4"/>
        <v>28</v>
      </c>
      <c r="H28" s="3">
        <f t="shared" si="4"/>
        <v>7</v>
      </c>
      <c r="I28" s="3">
        <f t="shared" si="4"/>
        <v>11</v>
      </c>
      <c r="J28" s="3">
        <f t="shared" si="4"/>
        <v>12</v>
      </c>
      <c r="K28" s="3">
        <f t="shared" si="4"/>
        <v>3</v>
      </c>
      <c r="L28" s="3">
        <f t="shared" si="4"/>
        <v>0</v>
      </c>
      <c r="M28" s="3">
        <f t="shared" si="4"/>
        <v>1</v>
      </c>
      <c r="N28" s="3">
        <f t="shared" si="4"/>
        <v>30</v>
      </c>
      <c r="O28" s="88">
        <f t="shared" si="4"/>
        <v>0</v>
      </c>
      <c r="P28" s="12"/>
    </row>
    <row r="29" spans="1:15" ht="12.75">
      <c r="A29" s="85" t="s">
        <v>21</v>
      </c>
      <c r="B29" s="1">
        <v>451</v>
      </c>
      <c r="C29" s="1">
        <v>237</v>
      </c>
      <c r="D29" s="1">
        <v>168</v>
      </c>
      <c r="E29" s="1">
        <v>7</v>
      </c>
      <c r="F29" s="1">
        <v>21</v>
      </c>
      <c r="G29" s="1">
        <v>4</v>
      </c>
      <c r="H29" s="1">
        <v>3</v>
      </c>
      <c r="I29" s="1">
        <v>0</v>
      </c>
      <c r="J29" s="1">
        <v>5</v>
      </c>
      <c r="K29" s="1">
        <v>0</v>
      </c>
      <c r="L29" s="1">
        <v>0</v>
      </c>
      <c r="M29" s="1">
        <v>0</v>
      </c>
      <c r="N29" s="1">
        <v>6</v>
      </c>
      <c r="O29" s="86">
        <v>0</v>
      </c>
    </row>
    <row r="30" spans="1:16" s="14" customFormat="1" ht="12.75">
      <c r="A30" s="87" t="s">
        <v>2</v>
      </c>
      <c r="B30" s="3">
        <f>SUM(B29)</f>
        <v>451</v>
      </c>
      <c r="C30" s="3">
        <f aca="true" t="shared" si="5" ref="C30:O30">SUM(C29)</f>
        <v>237</v>
      </c>
      <c r="D30" s="3">
        <f t="shared" si="5"/>
        <v>168</v>
      </c>
      <c r="E30" s="3">
        <f t="shared" si="5"/>
        <v>7</v>
      </c>
      <c r="F30" s="3">
        <f t="shared" si="5"/>
        <v>21</v>
      </c>
      <c r="G30" s="3">
        <f t="shared" si="5"/>
        <v>4</v>
      </c>
      <c r="H30" s="3">
        <f t="shared" si="5"/>
        <v>3</v>
      </c>
      <c r="I30" s="3">
        <f t="shared" si="5"/>
        <v>0</v>
      </c>
      <c r="J30" s="3">
        <f t="shared" si="5"/>
        <v>5</v>
      </c>
      <c r="K30" s="3">
        <f t="shared" si="5"/>
        <v>0</v>
      </c>
      <c r="L30" s="3">
        <f t="shared" si="5"/>
        <v>0</v>
      </c>
      <c r="M30" s="3">
        <f t="shared" si="5"/>
        <v>0</v>
      </c>
      <c r="N30" s="3">
        <f t="shared" si="5"/>
        <v>6</v>
      </c>
      <c r="O30" s="88">
        <f t="shared" si="5"/>
        <v>0</v>
      </c>
      <c r="P30" s="12"/>
    </row>
    <row r="31" spans="1:15" ht="12.75">
      <c r="A31" s="85" t="s">
        <v>22</v>
      </c>
      <c r="B31" s="1">
        <v>394</v>
      </c>
      <c r="C31" s="1">
        <v>298</v>
      </c>
      <c r="D31" s="1">
        <v>67</v>
      </c>
      <c r="E31" s="1">
        <v>4</v>
      </c>
      <c r="F31" s="1">
        <v>11</v>
      </c>
      <c r="G31" s="1">
        <v>3</v>
      </c>
      <c r="H31" s="1">
        <v>1</v>
      </c>
      <c r="I31" s="1">
        <v>2</v>
      </c>
      <c r="J31" s="1">
        <v>0</v>
      </c>
      <c r="K31" s="1">
        <v>0</v>
      </c>
      <c r="L31" s="1">
        <v>1</v>
      </c>
      <c r="M31" s="1">
        <v>0</v>
      </c>
      <c r="N31" s="1">
        <v>7</v>
      </c>
      <c r="O31" s="86">
        <v>0</v>
      </c>
    </row>
    <row r="32" spans="1:15" ht="12.75">
      <c r="A32" s="85" t="s">
        <v>23</v>
      </c>
      <c r="B32" s="1">
        <v>232</v>
      </c>
      <c r="C32" s="1">
        <v>167</v>
      </c>
      <c r="D32" s="1">
        <v>40</v>
      </c>
      <c r="E32" s="1">
        <v>1</v>
      </c>
      <c r="F32" s="1">
        <v>6</v>
      </c>
      <c r="G32" s="1">
        <v>3</v>
      </c>
      <c r="H32" s="1">
        <v>2</v>
      </c>
      <c r="I32" s="1">
        <v>3</v>
      </c>
      <c r="J32" s="1">
        <v>0</v>
      </c>
      <c r="K32" s="1">
        <v>0</v>
      </c>
      <c r="L32" s="1">
        <v>1</v>
      </c>
      <c r="M32" s="1">
        <v>0</v>
      </c>
      <c r="N32" s="1">
        <v>9</v>
      </c>
      <c r="O32" s="86">
        <v>0</v>
      </c>
    </row>
    <row r="33" spans="1:16" s="14" customFormat="1" ht="12.75">
      <c r="A33" s="87" t="s">
        <v>2</v>
      </c>
      <c r="B33" s="3">
        <f>SUM(B31:B32)</f>
        <v>626</v>
      </c>
      <c r="C33" s="3">
        <f aca="true" t="shared" si="6" ref="C33:O33">SUM(C31:C32)</f>
        <v>465</v>
      </c>
      <c r="D33" s="3">
        <f t="shared" si="6"/>
        <v>107</v>
      </c>
      <c r="E33" s="3">
        <f t="shared" si="6"/>
        <v>5</v>
      </c>
      <c r="F33" s="3">
        <f t="shared" si="6"/>
        <v>17</v>
      </c>
      <c r="G33" s="3">
        <f t="shared" si="6"/>
        <v>6</v>
      </c>
      <c r="H33" s="3">
        <f t="shared" si="6"/>
        <v>3</v>
      </c>
      <c r="I33" s="3">
        <f t="shared" si="6"/>
        <v>5</v>
      </c>
      <c r="J33" s="3">
        <f t="shared" si="6"/>
        <v>0</v>
      </c>
      <c r="K33" s="3">
        <f t="shared" si="6"/>
        <v>0</v>
      </c>
      <c r="L33" s="3">
        <f t="shared" si="6"/>
        <v>2</v>
      </c>
      <c r="M33" s="3">
        <f t="shared" si="6"/>
        <v>0</v>
      </c>
      <c r="N33" s="3">
        <f t="shared" si="6"/>
        <v>16</v>
      </c>
      <c r="O33" s="88">
        <f t="shared" si="6"/>
        <v>0</v>
      </c>
      <c r="P33" s="12"/>
    </row>
    <row r="34" spans="1:15" ht="12.75">
      <c r="A34" s="85" t="s">
        <v>24</v>
      </c>
      <c r="B34" s="1">
        <v>321</v>
      </c>
      <c r="C34" s="1">
        <v>107</v>
      </c>
      <c r="D34" s="1">
        <v>175</v>
      </c>
      <c r="E34" s="1">
        <v>5</v>
      </c>
      <c r="F34" s="1">
        <v>13</v>
      </c>
      <c r="G34" s="1">
        <v>1</v>
      </c>
      <c r="H34" s="1">
        <v>2</v>
      </c>
      <c r="I34" s="1">
        <v>2</v>
      </c>
      <c r="J34" s="1">
        <v>5</v>
      </c>
      <c r="K34" s="1">
        <v>2</v>
      </c>
      <c r="L34" s="1">
        <v>0</v>
      </c>
      <c r="M34" s="1">
        <v>0</v>
      </c>
      <c r="N34" s="1">
        <v>9</v>
      </c>
      <c r="O34" s="86">
        <v>0</v>
      </c>
    </row>
    <row r="35" spans="1:15" ht="12.75">
      <c r="A35" s="85" t="s">
        <v>25</v>
      </c>
      <c r="B35" s="1">
        <v>294</v>
      </c>
      <c r="C35" s="1">
        <v>133</v>
      </c>
      <c r="D35" s="1">
        <v>139</v>
      </c>
      <c r="E35" s="1">
        <v>2</v>
      </c>
      <c r="F35" s="1">
        <v>7</v>
      </c>
      <c r="G35" s="1">
        <v>5</v>
      </c>
      <c r="H35" s="1">
        <v>0</v>
      </c>
      <c r="I35" s="1">
        <v>3</v>
      </c>
      <c r="J35" s="1">
        <v>1</v>
      </c>
      <c r="K35" s="1">
        <v>0</v>
      </c>
      <c r="L35" s="1">
        <v>0</v>
      </c>
      <c r="M35" s="1">
        <v>0</v>
      </c>
      <c r="N35" s="1">
        <v>4</v>
      </c>
      <c r="O35" s="86">
        <v>0</v>
      </c>
    </row>
    <row r="36" spans="1:16" s="14" customFormat="1" ht="12.75">
      <c r="A36" s="87" t="s">
        <v>2</v>
      </c>
      <c r="B36" s="3">
        <f>SUM(B34:B35)</f>
        <v>615</v>
      </c>
      <c r="C36" s="3">
        <f aca="true" t="shared" si="7" ref="C36:O36">SUM(C34:C35)</f>
        <v>240</v>
      </c>
      <c r="D36" s="3">
        <f t="shared" si="7"/>
        <v>314</v>
      </c>
      <c r="E36" s="3">
        <f t="shared" si="7"/>
        <v>7</v>
      </c>
      <c r="F36" s="3">
        <f t="shared" si="7"/>
        <v>20</v>
      </c>
      <c r="G36" s="3">
        <f t="shared" si="7"/>
        <v>6</v>
      </c>
      <c r="H36" s="3">
        <f t="shared" si="7"/>
        <v>2</v>
      </c>
      <c r="I36" s="3">
        <f t="shared" si="7"/>
        <v>5</v>
      </c>
      <c r="J36" s="3">
        <f t="shared" si="7"/>
        <v>6</v>
      </c>
      <c r="K36" s="3">
        <f t="shared" si="7"/>
        <v>2</v>
      </c>
      <c r="L36" s="3">
        <f t="shared" si="7"/>
        <v>0</v>
      </c>
      <c r="M36" s="3">
        <f t="shared" si="7"/>
        <v>0</v>
      </c>
      <c r="N36" s="3">
        <f t="shared" si="7"/>
        <v>13</v>
      </c>
      <c r="O36" s="88">
        <f t="shared" si="7"/>
        <v>0</v>
      </c>
      <c r="P36" s="12"/>
    </row>
    <row r="37" spans="1:15" ht="12.75">
      <c r="A37" s="85" t="s">
        <v>26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86"/>
    </row>
    <row r="38" spans="1:15" ht="12.75">
      <c r="A38" s="85" t="s">
        <v>27</v>
      </c>
      <c r="B38" s="1">
        <v>298</v>
      </c>
      <c r="C38" s="1">
        <v>50</v>
      </c>
      <c r="D38" s="1">
        <v>111</v>
      </c>
      <c r="E38" s="1">
        <v>4</v>
      </c>
      <c r="F38" s="1">
        <v>4</v>
      </c>
      <c r="G38" s="1">
        <v>10</v>
      </c>
      <c r="H38" s="1">
        <v>3</v>
      </c>
      <c r="I38" s="1">
        <v>2</v>
      </c>
      <c r="J38" s="1">
        <v>7</v>
      </c>
      <c r="K38" s="1">
        <v>0</v>
      </c>
      <c r="L38" s="1">
        <v>1</v>
      </c>
      <c r="M38" s="1">
        <v>0</v>
      </c>
      <c r="N38" s="1">
        <v>106</v>
      </c>
      <c r="O38" s="86">
        <v>0</v>
      </c>
    </row>
    <row r="39" spans="1:15" ht="12.75">
      <c r="A39" s="85" t="s">
        <v>28</v>
      </c>
      <c r="B39" s="1">
        <v>176</v>
      </c>
      <c r="C39" s="1">
        <v>46</v>
      </c>
      <c r="D39" s="1">
        <v>118</v>
      </c>
      <c r="E39" s="1">
        <v>2</v>
      </c>
      <c r="F39" s="1">
        <v>4</v>
      </c>
      <c r="G39" s="1">
        <v>2</v>
      </c>
      <c r="H39" s="1">
        <v>0</v>
      </c>
      <c r="I39" s="1">
        <v>0</v>
      </c>
      <c r="J39" s="1">
        <v>1</v>
      </c>
      <c r="K39" s="1">
        <v>0</v>
      </c>
      <c r="L39" s="1">
        <v>0</v>
      </c>
      <c r="M39" s="1">
        <v>0</v>
      </c>
      <c r="N39" s="1">
        <v>3</v>
      </c>
      <c r="O39" s="86">
        <v>0</v>
      </c>
    </row>
    <row r="40" spans="1:15" ht="12.75">
      <c r="A40" s="85" t="s">
        <v>29</v>
      </c>
      <c r="B40" s="1">
        <v>294</v>
      </c>
      <c r="C40" s="1">
        <v>93</v>
      </c>
      <c r="D40" s="1">
        <v>172</v>
      </c>
      <c r="E40" s="1">
        <v>2</v>
      </c>
      <c r="F40" s="1">
        <v>8</v>
      </c>
      <c r="G40" s="1">
        <v>5</v>
      </c>
      <c r="H40" s="1">
        <v>2</v>
      </c>
      <c r="I40" s="1">
        <v>3</v>
      </c>
      <c r="J40" s="1">
        <v>4</v>
      </c>
      <c r="K40" s="1">
        <v>0</v>
      </c>
      <c r="L40" s="1">
        <v>0</v>
      </c>
      <c r="M40" s="1">
        <v>0</v>
      </c>
      <c r="N40" s="1">
        <v>5</v>
      </c>
      <c r="O40" s="86">
        <v>0</v>
      </c>
    </row>
    <row r="41" spans="1:15" ht="12.75">
      <c r="A41" s="85" t="s">
        <v>30</v>
      </c>
      <c r="B41" s="1">
        <v>404</v>
      </c>
      <c r="C41" s="1">
        <v>129</v>
      </c>
      <c r="D41" s="1">
        <v>245</v>
      </c>
      <c r="E41" s="1">
        <v>6</v>
      </c>
      <c r="F41" s="1">
        <v>11</v>
      </c>
      <c r="G41" s="1">
        <v>6</v>
      </c>
      <c r="H41" s="1">
        <v>1</v>
      </c>
      <c r="I41" s="1">
        <v>1</v>
      </c>
      <c r="J41" s="1">
        <v>1</v>
      </c>
      <c r="K41" s="1">
        <v>0</v>
      </c>
      <c r="L41" s="1">
        <v>0</v>
      </c>
      <c r="M41" s="1">
        <v>0</v>
      </c>
      <c r="N41" s="1">
        <v>4</v>
      </c>
      <c r="O41" s="86">
        <v>0</v>
      </c>
    </row>
    <row r="42" spans="1:16" s="14" customFormat="1" ht="12.75">
      <c r="A42" s="87" t="s">
        <v>31</v>
      </c>
      <c r="B42" s="3">
        <f>SUM(B38:B41)</f>
        <v>1172</v>
      </c>
      <c r="C42" s="3">
        <f aca="true" t="shared" si="8" ref="C42:O42">SUM(C38:C41)</f>
        <v>318</v>
      </c>
      <c r="D42" s="3">
        <f t="shared" si="8"/>
        <v>646</v>
      </c>
      <c r="E42" s="3">
        <f t="shared" si="8"/>
        <v>14</v>
      </c>
      <c r="F42" s="3">
        <f t="shared" si="8"/>
        <v>27</v>
      </c>
      <c r="G42" s="3">
        <f t="shared" si="8"/>
        <v>23</v>
      </c>
      <c r="H42" s="3">
        <f t="shared" si="8"/>
        <v>6</v>
      </c>
      <c r="I42" s="3">
        <f t="shared" si="8"/>
        <v>6</v>
      </c>
      <c r="J42" s="3">
        <f t="shared" si="8"/>
        <v>13</v>
      </c>
      <c r="K42" s="3">
        <f t="shared" si="8"/>
        <v>0</v>
      </c>
      <c r="L42" s="3">
        <f t="shared" si="8"/>
        <v>1</v>
      </c>
      <c r="M42" s="3">
        <f t="shared" si="8"/>
        <v>0</v>
      </c>
      <c r="N42" s="3">
        <f t="shared" si="8"/>
        <v>118</v>
      </c>
      <c r="O42" s="88">
        <f t="shared" si="8"/>
        <v>0</v>
      </c>
      <c r="P42" s="12"/>
    </row>
    <row r="43" spans="1:15" ht="12.75">
      <c r="A43" s="85" t="s">
        <v>32</v>
      </c>
      <c r="B43" s="1">
        <v>423</v>
      </c>
      <c r="C43" s="1">
        <v>148</v>
      </c>
      <c r="D43" s="1">
        <v>234</v>
      </c>
      <c r="E43" s="1">
        <v>2</v>
      </c>
      <c r="F43" s="1">
        <v>16</v>
      </c>
      <c r="G43" s="1">
        <v>10</v>
      </c>
      <c r="H43" s="1">
        <v>1</v>
      </c>
      <c r="I43" s="1">
        <v>1</v>
      </c>
      <c r="J43" s="1">
        <v>3</v>
      </c>
      <c r="K43" s="1">
        <v>0</v>
      </c>
      <c r="L43" s="1">
        <v>0</v>
      </c>
      <c r="M43" s="1">
        <v>1</v>
      </c>
      <c r="N43" s="1">
        <v>7</v>
      </c>
      <c r="O43" s="86">
        <v>0</v>
      </c>
    </row>
    <row r="44" spans="1:15" ht="12.75">
      <c r="A44" s="85" t="s">
        <v>33</v>
      </c>
      <c r="B44" s="1">
        <v>370</v>
      </c>
      <c r="C44" s="1">
        <v>148</v>
      </c>
      <c r="D44" s="1">
        <v>193</v>
      </c>
      <c r="E44" s="1">
        <v>3</v>
      </c>
      <c r="F44" s="1">
        <v>11</v>
      </c>
      <c r="G44" s="1">
        <v>7</v>
      </c>
      <c r="H44" s="1">
        <v>2</v>
      </c>
      <c r="I44" s="1">
        <v>0</v>
      </c>
      <c r="J44" s="1">
        <v>3</v>
      </c>
      <c r="K44" s="1">
        <v>0</v>
      </c>
      <c r="L44" s="1">
        <v>0</v>
      </c>
      <c r="M44" s="1">
        <v>0</v>
      </c>
      <c r="N44" s="1">
        <v>3</v>
      </c>
      <c r="O44" s="86">
        <v>0</v>
      </c>
    </row>
    <row r="45" spans="1:15" ht="12.75">
      <c r="A45" s="85" t="s">
        <v>34</v>
      </c>
      <c r="B45" s="1">
        <v>551</v>
      </c>
      <c r="C45" s="1">
        <v>204</v>
      </c>
      <c r="D45" s="1">
        <v>310</v>
      </c>
      <c r="E45" s="1">
        <v>6</v>
      </c>
      <c r="F45" s="1">
        <v>17</v>
      </c>
      <c r="G45" s="1">
        <v>4</v>
      </c>
      <c r="H45" s="1">
        <v>0</v>
      </c>
      <c r="I45" s="1">
        <v>1</v>
      </c>
      <c r="J45" s="1">
        <v>7</v>
      </c>
      <c r="K45" s="1">
        <v>0</v>
      </c>
      <c r="L45" s="1">
        <v>0</v>
      </c>
      <c r="M45" s="1">
        <v>1</v>
      </c>
      <c r="N45" s="1">
        <v>1</v>
      </c>
      <c r="O45" s="86">
        <v>0</v>
      </c>
    </row>
    <row r="46" spans="1:15" ht="12.75">
      <c r="A46" s="85" t="s">
        <v>35</v>
      </c>
      <c r="B46" s="1">
        <v>403</v>
      </c>
      <c r="C46" s="1">
        <v>153</v>
      </c>
      <c r="D46" s="1">
        <v>228</v>
      </c>
      <c r="E46" s="1">
        <v>1</v>
      </c>
      <c r="F46" s="1">
        <v>9</v>
      </c>
      <c r="G46" s="1">
        <v>6</v>
      </c>
      <c r="H46" s="1">
        <v>0</v>
      </c>
      <c r="I46" s="1">
        <v>2</v>
      </c>
      <c r="J46" s="1">
        <v>3</v>
      </c>
      <c r="K46" s="1">
        <v>0</v>
      </c>
      <c r="L46" s="1">
        <v>0</v>
      </c>
      <c r="M46" s="1">
        <v>0</v>
      </c>
      <c r="N46" s="1">
        <v>1</v>
      </c>
      <c r="O46" s="86">
        <v>0</v>
      </c>
    </row>
    <row r="47" spans="1:16" s="14" customFormat="1" ht="12.75">
      <c r="A47" s="87" t="s">
        <v>36</v>
      </c>
      <c r="B47" s="3">
        <f>SUM(B43:B46)</f>
        <v>1747</v>
      </c>
      <c r="C47" s="3">
        <f aca="true" t="shared" si="9" ref="C47:O47">SUM(C43:C46)</f>
        <v>653</v>
      </c>
      <c r="D47" s="3">
        <f t="shared" si="9"/>
        <v>965</v>
      </c>
      <c r="E47" s="3">
        <f t="shared" si="9"/>
        <v>12</v>
      </c>
      <c r="F47" s="3">
        <f t="shared" si="9"/>
        <v>53</v>
      </c>
      <c r="G47" s="3">
        <f t="shared" si="9"/>
        <v>27</v>
      </c>
      <c r="H47" s="3">
        <f t="shared" si="9"/>
        <v>3</v>
      </c>
      <c r="I47" s="3">
        <f t="shared" si="9"/>
        <v>4</v>
      </c>
      <c r="J47" s="3">
        <f t="shared" si="9"/>
        <v>16</v>
      </c>
      <c r="K47" s="3">
        <f t="shared" si="9"/>
        <v>0</v>
      </c>
      <c r="L47" s="3">
        <f t="shared" si="9"/>
        <v>0</v>
      </c>
      <c r="M47" s="3">
        <f t="shared" si="9"/>
        <v>2</v>
      </c>
      <c r="N47" s="3">
        <f t="shared" si="9"/>
        <v>12</v>
      </c>
      <c r="O47" s="88">
        <f t="shared" si="9"/>
        <v>0</v>
      </c>
      <c r="P47" s="12"/>
    </row>
    <row r="48" spans="1:15" ht="12.75">
      <c r="A48" s="85" t="s">
        <v>37</v>
      </c>
      <c r="B48" s="1">
        <v>97</v>
      </c>
      <c r="C48" s="1">
        <v>33</v>
      </c>
      <c r="D48" s="1">
        <v>59</v>
      </c>
      <c r="E48" s="1">
        <v>2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3</v>
      </c>
      <c r="O48" s="86">
        <v>0</v>
      </c>
    </row>
    <row r="49" spans="1:15" ht="12.75">
      <c r="A49" s="85" t="s">
        <v>38</v>
      </c>
      <c r="B49" s="1">
        <v>228</v>
      </c>
      <c r="C49" s="1">
        <v>60</v>
      </c>
      <c r="D49" s="1">
        <v>144</v>
      </c>
      <c r="E49" s="1">
        <v>2</v>
      </c>
      <c r="F49" s="1">
        <v>5</v>
      </c>
      <c r="G49" s="1">
        <v>4</v>
      </c>
      <c r="H49" s="1">
        <v>1</v>
      </c>
      <c r="I49" s="1">
        <v>1</v>
      </c>
      <c r="J49" s="1">
        <v>1</v>
      </c>
      <c r="K49" s="1">
        <v>0</v>
      </c>
      <c r="L49" s="1">
        <v>0</v>
      </c>
      <c r="M49" s="1">
        <v>0</v>
      </c>
      <c r="N49" s="1">
        <v>10</v>
      </c>
      <c r="O49" s="86">
        <v>0</v>
      </c>
    </row>
    <row r="50" spans="1:15" ht="12.75">
      <c r="A50" s="85" t="s">
        <v>39</v>
      </c>
      <c r="B50" s="1">
        <v>451</v>
      </c>
      <c r="C50" s="1">
        <v>139</v>
      </c>
      <c r="D50" s="1">
        <v>261</v>
      </c>
      <c r="E50" s="1">
        <v>8</v>
      </c>
      <c r="F50" s="1">
        <v>14</v>
      </c>
      <c r="G50" s="1">
        <v>12</v>
      </c>
      <c r="H50" s="1">
        <v>1</v>
      </c>
      <c r="I50" s="1">
        <v>1</v>
      </c>
      <c r="J50" s="1">
        <v>4</v>
      </c>
      <c r="K50" s="1">
        <v>1</v>
      </c>
      <c r="L50" s="1">
        <v>0</v>
      </c>
      <c r="M50" s="1">
        <v>0</v>
      </c>
      <c r="N50" s="1">
        <v>10</v>
      </c>
      <c r="O50" s="86">
        <v>0</v>
      </c>
    </row>
    <row r="51" spans="1:15" ht="12.75">
      <c r="A51" s="85" t="s">
        <v>40</v>
      </c>
      <c r="B51" s="1">
        <v>449</v>
      </c>
      <c r="C51" s="1">
        <v>172</v>
      </c>
      <c r="D51" s="1">
        <v>244</v>
      </c>
      <c r="E51" s="1">
        <v>5</v>
      </c>
      <c r="F51" s="1">
        <v>11</v>
      </c>
      <c r="G51" s="1">
        <v>6</v>
      </c>
      <c r="H51" s="1">
        <v>0</v>
      </c>
      <c r="I51" s="1">
        <v>1</v>
      </c>
      <c r="J51" s="1">
        <v>3</v>
      </c>
      <c r="K51" s="1">
        <v>0</v>
      </c>
      <c r="L51" s="1">
        <v>0</v>
      </c>
      <c r="M51" s="1">
        <v>0</v>
      </c>
      <c r="N51" s="1">
        <v>7</v>
      </c>
      <c r="O51" s="86">
        <v>0</v>
      </c>
    </row>
    <row r="52" spans="1:16" s="14" customFormat="1" ht="12.75">
      <c r="A52" s="87" t="s">
        <v>41</v>
      </c>
      <c r="B52" s="3">
        <f>SUM(B48:B51)</f>
        <v>1225</v>
      </c>
      <c r="C52" s="3">
        <f aca="true" t="shared" si="10" ref="C52:O52">SUM(C48:C51)</f>
        <v>404</v>
      </c>
      <c r="D52" s="3">
        <f t="shared" si="10"/>
        <v>708</v>
      </c>
      <c r="E52" s="3">
        <f t="shared" si="10"/>
        <v>17</v>
      </c>
      <c r="F52" s="3">
        <f t="shared" si="10"/>
        <v>30</v>
      </c>
      <c r="G52" s="3">
        <f t="shared" si="10"/>
        <v>22</v>
      </c>
      <c r="H52" s="3">
        <f t="shared" si="10"/>
        <v>2</v>
      </c>
      <c r="I52" s="3">
        <f t="shared" si="10"/>
        <v>3</v>
      </c>
      <c r="J52" s="3">
        <f t="shared" si="10"/>
        <v>8</v>
      </c>
      <c r="K52" s="3">
        <f t="shared" si="10"/>
        <v>1</v>
      </c>
      <c r="L52" s="3">
        <f t="shared" si="10"/>
        <v>0</v>
      </c>
      <c r="M52" s="3">
        <f t="shared" si="10"/>
        <v>0</v>
      </c>
      <c r="N52" s="3">
        <f t="shared" si="10"/>
        <v>30</v>
      </c>
      <c r="O52" s="88">
        <f t="shared" si="10"/>
        <v>0</v>
      </c>
      <c r="P52" s="12"/>
    </row>
    <row r="53" spans="1:15" ht="12.75">
      <c r="A53" s="85" t="s">
        <v>42</v>
      </c>
      <c r="B53" s="1">
        <v>229</v>
      </c>
      <c r="C53" s="1">
        <v>47</v>
      </c>
      <c r="D53" s="1">
        <v>147</v>
      </c>
      <c r="E53" s="1">
        <v>11</v>
      </c>
      <c r="F53" s="1">
        <v>5</v>
      </c>
      <c r="G53" s="1">
        <v>1</v>
      </c>
      <c r="H53" s="1">
        <v>1</v>
      </c>
      <c r="I53" s="1">
        <v>3</v>
      </c>
      <c r="J53" s="1">
        <v>2</v>
      </c>
      <c r="K53" s="1">
        <v>0</v>
      </c>
      <c r="L53" s="1">
        <v>0</v>
      </c>
      <c r="M53" s="1">
        <v>0</v>
      </c>
      <c r="N53" s="1">
        <v>12</v>
      </c>
      <c r="O53" s="86">
        <v>0</v>
      </c>
    </row>
    <row r="54" spans="1:15" ht="12.75">
      <c r="A54" s="85" t="s">
        <v>43</v>
      </c>
      <c r="B54" s="1">
        <v>324</v>
      </c>
      <c r="C54" s="1">
        <v>84</v>
      </c>
      <c r="D54" s="1">
        <v>213</v>
      </c>
      <c r="E54" s="1">
        <v>3</v>
      </c>
      <c r="F54" s="1">
        <v>6</v>
      </c>
      <c r="G54" s="1">
        <v>5</v>
      </c>
      <c r="H54" s="1">
        <v>2</v>
      </c>
      <c r="I54" s="1">
        <v>1</v>
      </c>
      <c r="J54" s="1">
        <v>5</v>
      </c>
      <c r="K54" s="1">
        <v>0</v>
      </c>
      <c r="L54" s="1">
        <v>0</v>
      </c>
      <c r="M54" s="1">
        <v>2</v>
      </c>
      <c r="N54" s="1">
        <v>3</v>
      </c>
      <c r="O54" s="86">
        <v>0</v>
      </c>
    </row>
    <row r="55" spans="1:15" ht="12.75">
      <c r="A55" s="85" t="s">
        <v>44</v>
      </c>
      <c r="B55" s="1">
        <v>296</v>
      </c>
      <c r="C55" s="1">
        <v>74</v>
      </c>
      <c r="D55" s="1">
        <v>191</v>
      </c>
      <c r="E55" s="1">
        <v>1</v>
      </c>
      <c r="F55" s="1">
        <v>6</v>
      </c>
      <c r="G55" s="1">
        <v>5</v>
      </c>
      <c r="H55" s="1">
        <v>0</v>
      </c>
      <c r="I55" s="1">
        <v>3</v>
      </c>
      <c r="J55" s="1">
        <v>4</v>
      </c>
      <c r="K55" s="1">
        <v>0</v>
      </c>
      <c r="L55" s="1">
        <v>0</v>
      </c>
      <c r="M55" s="1">
        <v>0</v>
      </c>
      <c r="N55" s="1">
        <v>12</v>
      </c>
      <c r="O55" s="86">
        <v>0</v>
      </c>
    </row>
    <row r="56" spans="1:15" ht="12.75">
      <c r="A56" s="85" t="s">
        <v>45</v>
      </c>
      <c r="B56" s="1">
        <v>263</v>
      </c>
      <c r="C56" s="1">
        <v>64</v>
      </c>
      <c r="D56" s="1">
        <v>182</v>
      </c>
      <c r="E56" s="1">
        <v>1</v>
      </c>
      <c r="F56" s="1">
        <v>3</v>
      </c>
      <c r="G56" s="1">
        <v>4</v>
      </c>
      <c r="H56" s="1">
        <v>4</v>
      </c>
      <c r="I56" s="1">
        <v>0</v>
      </c>
      <c r="J56" s="1">
        <v>1</v>
      </c>
      <c r="K56" s="1">
        <v>0</v>
      </c>
      <c r="L56" s="1">
        <v>0</v>
      </c>
      <c r="M56" s="1">
        <v>0</v>
      </c>
      <c r="N56" s="1">
        <v>4</v>
      </c>
      <c r="O56" s="86">
        <v>0</v>
      </c>
    </row>
    <row r="57" spans="1:16" s="14" customFormat="1" ht="12.75">
      <c r="A57" s="87" t="s">
        <v>46</v>
      </c>
      <c r="B57" s="3">
        <f>SUM(B53:B56)</f>
        <v>1112</v>
      </c>
      <c r="C57" s="3">
        <f aca="true" t="shared" si="11" ref="C57:O57">SUM(C53:C56)</f>
        <v>269</v>
      </c>
      <c r="D57" s="3">
        <f t="shared" si="11"/>
        <v>733</v>
      </c>
      <c r="E57" s="3">
        <f t="shared" si="11"/>
        <v>16</v>
      </c>
      <c r="F57" s="3">
        <f t="shared" si="11"/>
        <v>20</v>
      </c>
      <c r="G57" s="3">
        <f t="shared" si="11"/>
        <v>15</v>
      </c>
      <c r="H57" s="3">
        <f t="shared" si="11"/>
        <v>7</v>
      </c>
      <c r="I57" s="3">
        <f t="shared" si="11"/>
        <v>7</v>
      </c>
      <c r="J57" s="3">
        <f t="shared" si="11"/>
        <v>12</v>
      </c>
      <c r="K57" s="3">
        <f t="shared" si="11"/>
        <v>0</v>
      </c>
      <c r="L57" s="3">
        <f t="shared" si="11"/>
        <v>0</v>
      </c>
      <c r="M57" s="3">
        <f t="shared" si="11"/>
        <v>2</v>
      </c>
      <c r="N57" s="3">
        <f t="shared" si="11"/>
        <v>31</v>
      </c>
      <c r="O57" s="88">
        <f t="shared" si="11"/>
        <v>0</v>
      </c>
      <c r="P57" s="12"/>
    </row>
    <row r="58" spans="1:16" s="14" customFormat="1" ht="12.75">
      <c r="A58" s="87" t="s">
        <v>47</v>
      </c>
      <c r="B58" s="3">
        <f>SUM(B57,B52,B47,B42)</f>
        <v>5256</v>
      </c>
      <c r="C58" s="3">
        <f aca="true" t="shared" si="12" ref="C58:O58">SUM(C57,C52,C47,C42)</f>
        <v>1644</v>
      </c>
      <c r="D58" s="3">
        <f t="shared" si="12"/>
        <v>3052</v>
      </c>
      <c r="E58" s="3">
        <f t="shared" si="12"/>
        <v>59</v>
      </c>
      <c r="F58" s="3">
        <f t="shared" si="12"/>
        <v>130</v>
      </c>
      <c r="G58" s="3">
        <f t="shared" si="12"/>
        <v>87</v>
      </c>
      <c r="H58" s="3">
        <f t="shared" si="12"/>
        <v>18</v>
      </c>
      <c r="I58" s="3">
        <f t="shared" si="12"/>
        <v>20</v>
      </c>
      <c r="J58" s="3">
        <f t="shared" si="12"/>
        <v>49</v>
      </c>
      <c r="K58" s="3">
        <f t="shared" si="12"/>
        <v>1</v>
      </c>
      <c r="L58" s="3">
        <f t="shared" si="12"/>
        <v>1</v>
      </c>
      <c r="M58" s="3">
        <f t="shared" si="12"/>
        <v>4</v>
      </c>
      <c r="N58" s="3">
        <f t="shared" si="12"/>
        <v>191</v>
      </c>
      <c r="O58" s="88">
        <f t="shared" si="12"/>
        <v>0</v>
      </c>
      <c r="P58" s="12"/>
    </row>
    <row r="59" spans="1:15" ht="12.75">
      <c r="A59" s="85" t="s">
        <v>48</v>
      </c>
      <c r="B59" s="1">
        <v>525</v>
      </c>
      <c r="C59" s="1">
        <v>326</v>
      </c>
      <c r="D59" s="1">
        <v>152</v>
      </c>
      <c r="E59" s="1">
        <v>5</v>
      </c>
      <c r="F59" s="1">
        <v>16</v>
      </c>
      <c r="G59" s="1">
        <v>7</v>
      </c>
      <c r="H59" s="1">
        <v>3</v>
      </c>
      <c r="I59" s="1">
        <v>3</v>
      </c>
      <c r="J59" s="1">
        <v>1</v>
      </c>
      <c r="K59" s="1">
        <v>0</v>
      </c>
      <c r="L59" s="1">
        <v>1</v>
      </c>
      <c r="M59" s="1">
        <v>0</v>
      </c>
      <c r="N59" s="1">
        <v>11</v>
      </c>
      <c r="O59" s="86">
        <v>0</v>
      </c>
    </row>
    <row r="60" spans="1:15" ht="12.75">
      <c r="A60" s="85" t="s">
        <v>49</v>
      </c>
      <c r="B60" s="1">
        <v>411</v>
      </c>
      <c r="C60" s="1">
        <v>237</v>
      </c>
      <c r="D60" s="1">
        <v>141</v>
      </c>
      <c r="E60" s="1">
        <v>3</v>
      </c>
      <c r="F60" s="1">
        <v>16</v>
      </c>
      <c r="G60" s="1">
        <v>4</v>
      </c>
      <c r="H60" s="1">
        <v>0</v>
      </c>
      <c r="I60" s="1">
        <v>3</v>
      </c>
      <c r="J60" s="1">
        <v>0</v>
      </c>
      <c r="K60" s="1">
        <v>0</v>
      </c>
      <c r="L60" s="1">
        <v>0</v>
      </c>
      <c r="M60" s="1">
        <v>0</v>
      </c>
      <c r="N60" s="1">
        <v>7</v>
      </c>
      <c r="O60" s="86">
        <v>0</v>
      </c>
    </row>
    <row r="61" spans="1:15" ht="12.75">
      <c r="A61" s="85" t="s">
        <v>50</v>
      </c>
      <c r="B61" s="1">
        <v>540</v>
      </c>
      <c r="C61" s="1">
        <v>236</v>
      </c>
      <c r="D61" s="1">
        <v>196</v>
      </c>
      <c r="E61" s="1">
        <v>3</v>
      </c>
      <c r="F61" s="1">
        <v>19</v>
      </c>
      <c r="G61" s="1">
        <v>2</v>
      </c>
      <c r="H61" s="1">
        <v>1</v>
      </c>
      <c r="I61" s="1">
        <v>0</v>
      </c>
      <c r="J61" s="1">
        <v>2</v>
      </c>
      <c r="K61" s="1">
        <v>0</v>
      </c>
      <c r="L61" s="1">
        <v>0</v>
      </c>
      <c r="M61" s="1">
        <v>0</v>
      </c>
      <c r="N61" s="1">
        <v>81</v>
      </c>
      <c r="O61" s="86">
        <v>0</v>
      </c>
    </row>
    <row r="62" spans="1:15" ht="12.75">
      <c r="A62" s="85" t="s">
        <v>51</v>
      </c>
      <c r="B62" s="1">
        <v>561</v>
      </c>
      <c r="C62" s="1">
        <v>374</v>
      </c>
      <c r="D62" s="1">
        <v>140</v>
      </c>
      <c r="E62" s="1">
        <v>3</v>
      </c>
      <c r="F62" s="1">
        <v>21</v>
      </c>
      <c r="G62" s="1">
        <v>5</v>
      </c>
      <c r="H62" s="1">
        <v>2</v>
      </c>
      <c r="I62" s="1">
        <v>3</v>
      </c>
      <c r="J62" s="1">
        <v>2</v>
      </c>
      <c r="K62" s="1">
        <v>0</v>
      </c>
      <c r="L62" s="1">
        <v>0</v>
      </c>
      <c r="M62" s="1">
        <v>0</v>
      </c>
      <c r="N62" s="1">
        <v>11</v>
      </c>
      <c r="O62" s="86">
        <v>0</v>
      </c>
    </row>
    <row r="63" spans="1:15" ht="12.75">
      <c r="A63" s="85" t="s">
        <v>52</v>
      </c>
      <c r="B63" s="1">
        <v>398</v>
      </c>
      <c r="C63" s="1">
        <v>246</v>
      </c>
      <c r="D63" s="1">
        <v>121</v>
      </c>
      <c r="E63" s="1">
        <v>2</v>
      </c>
      <c r="F63" s="1">
        <v>18</v>
      </c>
      <c r="G63" s="1">
        <v>1</v>
      </c>
      <c r="H63" s="1">
        <v>1</v>
      </c>
      <c r="I63" s="1">
        <v>1</v>
      </c>
      <c r="J63" s="1">
        <v>2</v>
      </c>
      <c r="K63" s="1">
        <v>0</v>
      </c>
      <c r="L63" s="1">
        <v>0</v>
      </c>
      <c r="M63" s="1">
        <v>0</v>
      </c>
      <c r="N63" s="1">
        <v>6</v>
      </c>
      <c r="O63" s="86">
        <v>0</v>
      </c>
    </row>
    <row r="64" spans="1:16" s="14" customFormat="1" ht="12.75">
      <c r="A64" s="87" t="s">
        <v>20</v>
      </c>
      <c r="B64" s="3">
        <f>SUM(B59:B63)</f>
        <v>2435</v>
      </c>
      <c r="C64" s="3">
        <f aca="true" t="shared" si="13" ref="C64:O64">SUM(C59:C63)</f>
        <v>1419</v>
      </c>
      <c r="D64" s="3">
        <f t="shared" si="13"/>
        <v>750</v>
      </c>
      <c r="E64" s="3">
        <f t="shared" si="13"/>
        <v>16</v>
      </c>
      <c r="F64" s="3">
        <f t="shared" si="13"/>
        <v>90</v>
      </c>
      <c r="G64" s="3">
        <f t="shared" si="13"/>
        <v>19</v>
      </c>
      <c r="H64" s="3">
        <f t="shared" si="13"/>
        <v>7</v>
      </c>
      <c r="I64" s="3">
        <f t="shared" si="13"/>
        <v>10</v>
      </c>
      <c r="J64" s="3">
        <f t="shared" si="13"/>
        <v>7</v>
      </c>
      <c r="K64" s="3">
        <f t="shared" si="13"/>
        <v>0</v>
      </c>
      <c r="L64" s="3">
        <f t="shared" si="13"/>
        <v>1</v>
      </c>
      <c r="M64" s="3">
        <f t="shared" si="13"/>
        <v>0</v>
      </c>
      <c r="N64" s="3">
        <f t="shared" si="13"/>
        <v>116</v>
      </c>
      <c r="O64" s="88">
        <f t="shared" si="13"/>
        <v>0</v>
      </c>
      <c r="P64" s="12"/>
    </row>
    <row r="65" spans="1:15" ht="12.75">
      <c r="A65" s="85" t="s">
        <v>53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86"/>
    </row>
    <row r="66" spans="1:15" ht="12.75">
      <c r="A66" s="85" t="s">
        <v>27</v>
      </c>
      <c r="B66" s="1">
        <v>485</v>
      </c>
      <c r="C66" s="1">
        <v>223</v>
      </c>
      <c r="D66" s="1">
        <v>215</v>
      </c>
      <c r="E66" s="1">
        <v>2</v>
      </c>
      <c r="F66" s="1">
        <v>14</v>
      </c>
      <c r="G66" s="1">
        <v>12</v>
      </c>
      <c r="H66" s="1">
        <v>2</v>
      </c>
      <c r="I66" s="1">
        <v>3</v>
      </c>
      <c r="J66" s="1">
        <v>3</v>
      </c>
      <c r="K66" s="1">
        <v>1</v>
      </c>
      <c r="L66" s="1">
        <v>1</v>
      </c>
      <c r="M66" s="1">
        <v>0</v>
      </c>
      <c r="N66" s="1">
        <v>9</v>
      </c>
      <c r="O66" s="86">
        <v>0</v>
      </c>
    </row>
    <row r="67" spans="1:15" ht="12.75">
      <c r="A67" s="85" t="s">
        <v>28</v>
      </c>
      <c r="B67" s="1">
        <v>651</v>
      </c>
      <c r="C67" s="1">
        <v>347</v>
      </c>
      <c r="D67" s="1">
        <v>262</v>
      </c>
      <c r="E67" s="1">
        <v>1</v>
      </c>
      <c r="F67" s="1">
        <v>17</v>
      </c>
      <c r="G67" s="1">
        <v>6</v>
      </c>
      <c r="H67" s="1">
        <v>0</v>
      </c>
      <c r="I67" s="1">
        <v>6</v>
      </c>
      <c r="J67" s="1">
        <v>3</v>
      </c>
      <c r="K67" s="1">
        <v>0</v>
      </c>
      <c r="L67" s="1">
        <v>0</v>
      </c>
      <c r="M67" s="1">
        <v>0</v>
      </c>
      <c r="N67" s="1">
        <v>9</v>
      </c>
      <c r="O67" s="86">
        <v>0</v>
      </c>
    </row>
    <row r="68" spans="1:16" s="14" customFormat="1" ht="12.75">
      <c r="A68" s="87" t="s">
        <v>31</v>
      </c>
      <c r="B68" s="3">
        <f>SUM(B66:B67)</f>
        <v>1136</v>
      </c>
      <c r="C68" s="3">
        <f aca="true" t="shared" si="14" ref="C68:O68">SUM(C66:C67)</f>
        <v>570</v>
      </c>
      <c r="D68" s="3">
        <f t="shared" si="14"/>
        <v>477</v>
      </c>
      <c r="E68" s="3">
        <f t="shared" si="14"/>
        <v>3</v>
      </c>
      <c r="F68" s="3">
        <f t="shared" si="14"/>
        <v>31</v>
      </c>
      <c r="G68" s="3">
        <f t="shared" si="14"/>
        <v>18</v>
      </c>
      <c r="H68" s="3">
        <f t="shared" si="14"/>
        <v>2</v>
      </c>
      <c r="I68" s="3">
        <f t="shared" si="14"/>
        <v>9</v>
      </c>
      <c r="J68" s="3">
        <f t="shared" si="14"/>
        <v>6</v>
      </c>
      <c r="K68" s="3">
        <f t="shared" si="14"/>
        <v>1</v>
      </c>
      <c r="L68" s="3">
        <f t="shared" si="14"/>
        <v>1</v>
      </c>
      <c r="M68" s="3">
        <f t="shared" si="14"/>
        <v>0</v>
      </c>
      <c r="N68" s="3">
        <f t="shared" si="14"/>
        <v>18</v>
      </c>
      <c r="O68" s="88">
        <f t="shared" si="14"/>
        <v>0</v>
      </c>
      <c r="P68" s="12"/>
    </row>
    <row r="69" spans="1:15" ht="12.75">
      <c r="A69" s="85" t="s">
        <v>32</v>
      </c>
      <c r="B69" s="1">
        <v>710</v>
      </c>
      <c r="C69" s="1">
        <v>373</v>
      </c>
      <c r="D69" s="1">
        <v>284</v>
      </c>
      <c r="E69" s="1">
        <v>5</v>
      </c>
      <c r="F69" s="1">
        <v>28</v>
      </c>
      <c r="G69" s="1">
        <v>2</v>
      </c>
      <c r="H69" s="1">
        <v>2</v>
      </c>
      <c r="I69" s="1">
        <v>3</v>
      </c>
      <c r="J69" s="1">
        <v>3</v>
      </c>
      <c r="K69" s="1">
        <v>0</v>
      </c>
      <c r="L69" s="1">
        <v>0</v>
      </c>
      <c r="M69" s="1">
        <v>0</v>
      </c>
      <c r="N69" s="1">
        <v>10</v>
      </c>
      <c r="O69" s="86">
        <v>0</v>
      </c>
    </row>
    <row r="70" spans="1:15" ht="12.75">
      <c r="A70" s="85" t="s">
        <v>33</v>
      </c>
      <c r="B70" s="1">
        <v>582</v>
      </c>
      <c r="C70" s="1">
        <v>308</v>
      </c>
      <c r="D70" s="1">
        <v>223</v>
      </c>
      <c r="E70" s="1">
        <v>7</v>
      </c>
      <c r="F70" s="1">
        <v>20</v>
      </c>
      <c r="G70" s="1">
        <v>4</v>
      </c>
      <c r="H70" s="1">
        <v>1</v>
      </c>
      <c r="I70" s="1">
        <v>3</v>
      </c>
      <c r="J70" s="1">
        <v>4</v>
      </c>
      <c r="K70" s="1">
        <v>2</v>
      </c>
      <c r="L70" s="1">
        <v>0</v>
      </c>
      <c r="M70" s="1">
        <v>1</v>
      </c>
      <c r="N70" s="1">
        <v>9</v>
      </c>
      <c r="O70" s="86">
        <v>0</v>
      </c>
    </row>
    <row r="71" spans="1:16" s="14" customFormat="1" ht="12.75">
      <c r="A71" s="87" t="s">
        <v>36</v>
      </c>
      <c r="B71" s="3">
        <f>SUM(B69:B70)</f>
        <v>1292</v>
      </c>
      <c r="C71" s="3">
        <f aca="true" t="shared" si="15" ref="C71:O71">SUM(C69:C70)</f>
        <v>681</v>
      </c>
      <c r="D71" s="3">
        <f t="shared" si="15"/>
        <v>507</v>
      </c>
      <c r="E71" s="3">
        <f t="shared" si="15"/>
        <v>12</v>
      </c>
      <c r="F71" s="3">
        <f t="shared" si="15"/>
        <v>48</v>
      </c>
      <c r="G71" s="3">
        <f t="shared" si="15"/>
        <v>6</v>
      </c>
      <c r="H71" s="3">
        <f t="shared" si="15"/>
        <v>3</v>
      </c>
      <c r="I71" s="3">
        <f t="shared" si="15"/>
        <v>6</v>
      </c>
      <c r="J71" s="3">
        <f t="shared" si="15"/>
        <v>7</v>
      </c>
      <c r="K71" s="3">
        <f t="shared" si="15"/>
        <v>2</v>
      </c>
      <c r="L71" s="3">
        <f t="shared" si="15"/>
        <v>0</v>
      </c>
      <c r="M71" s="3">
        <f t="shared" si="15"/>
        <v>1</v>
      </c>
      <c r="N71" s="3">
        <f t="shared" si="15"/>
        <v>19</v>
      </c>
      <c r="O71" s="88">
        <f t="shared" si="15"/>
        <v>0</v>
      </c>
      <c r="P71" s="12"/>
    </row>
    <row r="72" spans="1:15" ht="12.75">
      <c r="A72" s="85" t="s">
        <v>37</v>
      </c>
      <c r="B72" s="1">
        <v>508</v>
      </c>
      <c r="C72" s="1">
        <v>259</v>
      </c>
      <c r="D72" s="1">
        <v>199</v>
      </c>
      <c r="E72" s="1">
        <v>6</v>
      </c>
      <c r="F72" s="1">
        <v>22</v>
      </c>
      <c r="G72" s="1">
        <v>7</v>
      </c>
      <c r="H72" s="1">
        <v>3</v>
      </c>
      <c r="I72" s="1">
        <v>2</v>
      </c>
      <c r="J72" s="1">
        <v>1</v>
      </c>
      <c r="K72" s="1">
        <v>0</v>
      </c>
      <c r="L72" s="1">
        <v>0</v>
      </c>
      <c r="M72" s="1">
        <v>0</v>
      </c>
      <c r="N72" s="1">
        <v>9</v>
      </c>
      <c r="O72" s="86">
        <v>0</v>
      </c>
    </row>
    <row r="73" spans="1:15" ht="12.75">
      <c r="A73" s="85" t="s">
        <v>38</v>
      </c>
      <c r="B73" s="1">
        <v>292</v>
      </c>
      <c r="C73" s="1">
        <v>163</v>
      </c>
      <c r="D73" s="1">
        <v>89</v>
      </c>
      <c r="E73" s="1">
        <v>4</v>
      </c>
      <c r="F73" s="1">
        <v>18</v>
      </c>
      <c r="G73" s="1">
        <v>3</v>
      </c>
      <c r="H73" s="1">
        <v>0</v>
      </c>
      <c r="I73" s="1">
        <v>5</v>
      </c>
      <c r="J73" s="1">
        <v>1</v>
      </c>
      <c r="K73" s="1">
        <v>0</v>
      </c>
      <c r="L73" s="1">
        <v>0</v>
      </c>
      <c r="M73" s="1">
        <v>1</v>
      </c>
      <c r="N73" s="1">
        <v>8</v>
      </c>
      <c r="O73" s="86">
        <v>0</v>
      </c>
    </row>
    <row r="74" spans="1:15" ht="12.75">
      <c r="A74" s="85" t="s">
        <v>39</v>
      </c>
      <c r="B74" s="1">
        <v>248</v>
      </c>
      <c r="C74" s="1">
        <v>156</v>
      </c>
      <c r="D74" s="1">
        <v>72</v>
      </c>
      <c r="E74" s="1">
        <v>2</v>
      </c>
      <c r="F74" s="1">
        <v>14</v>
      </c>
      <c r="G74" s="1">
        <v>0</v>
      </c>
      <c r="H74" s="1">
        <v>0</v>
      </c>
      <c r="I74" s="1">
        <v>0</v>
      </c>
      <c r="J74" s="1">
        <v>1</v>
      </c>
      <c r="K74" s="1">
        <v>0</v>
      </c>
      <c r="L74" s="1">
        <v>0</v>
      </c>
      <c r="M74" s="1">
        <v>1</v>
      </c>
      <c r="N74" s="1">
        <v>2</v>
      </c>
      <c r="O74" s="86">
        <v>0</v>
      </c>
    </row>
    <row r="75" spans="1:16" s="14" customFormat="1" ht="12.75">
      <c r="A75" s="87" t="s">
        <v>41</v>
      </c>
      <c r="B75" s="3">
        <f>SUM(B72:B74)</f>
        <v>1048</v>
      </c>
      <c r="C75" s="3">
        <f aca="true" t="shared" si="16" ref="C75:O75">SUM(C72:C74)</f>
        <v>578</v>
      </c>
      <c r="D75" s="3">
        <f t="shared" si="16"/>
        <v>360</v>
      </c>
      <c r="E75" s="3">
        <f t="shared" si="16"/>
        <v>12</v>
      </c>
      <c r="F75" s="3">
        <f t="shared" si="16"/>
        <v>54</v>
      </c>
      <c r="G75" s="3">
        <f t="shared" si="16"/>
        <v>10</v>
      </c>
      <c r="H75" s="3">
        <f t="shared" si="16"/>
        <v>3</v>
      </c>
      <c r="I75" s="3">
        <f t="shared" si="16"/>
        <v>7</v>
      </c>
      <c r="J75" s="3">
        <f t="shared" si="16"/>
        <v>3</v>
      </c>
      <c r="K75" s="3">
        <f t="shared" si="16"/>
        <v>0</v>
      </c>
      <c r="L75" s="3">
        <f t="shared" si="16"/>
        <v>0</v>
      </c>
      <c r="M75" s="3">
        <f t="shared" si="16"/>
        <v>2</v>
      </c>
      <c r="N75" s="3">
        <f t="shared" si="16"/>
        <v>19</v>
      </c>
      <c r="O75" s="88">
        <f t="shared" si="16"/>
        <v>0</v>
      </c>
      <c r="P75" s="12"/>
    </row>
    <row r="76" spans="1:15" ht="12.75">
      <c r="A76" s="85" t="s">
        <v>42</v>
      </c>
      <c r="B76" s="1">
        <v>563</v>
      </c>
      <c r="C76" s="1">
        <v>280</v>
      </c>
      <c r="D76" s="1">
        <v>243</v>
      </c>
      <c r="E76" s="1">
        <v>5</v>
      </c>
      <c r="F76" s="1">
        <v>13</v>
      </c>
      <c r="G76" s="1">
        <v>4</v>
      </c>
      <c r="H76" s="1">
        <v>3</v>
      </c>
      <c r="I76" s="1">
        <v>3</v>
      </c>
      <c r="J76" s="1">
        <v>6</v>
      </c>
      <c r="K76" s="1">
        <v>1</v>
      </c>
      <c r="L76" s="1">
        <v>0</v>
      </c>
      <c r="M76" s="1">
        <v>0</v>
      </c>
      <c r="N76" s="1">
        <v>5</v>
      </c>
      <c r="O76" s="86">
        <v>0</v>
      </c>
    </row>
    <row r="77" spans="1:15" ht="12.75">
      <c r="A77" s="85" t="s">
        <v>43</v>
      </c>
      <c r="B77" s="1">
        <v>407</v>
      </c>
      <c r="C77" s="1">
        <v>204</v>
      </c>
      <c r="D77" s="1">
        <v>152</v>
      </c>
      <c r="E77" s="1">
        <v>2</v>
      </c>
      <c r="F77" s="1">
        <v>27</v>
      </c>
      <c r="G77" s="1">
        <v>6</v>
      </c>
      <c r="H77" s="1">
        <v>2</v>
      </c>
      <c r="I77" s="1">
        <v>1</v>
      </c>
      <c r="J77" s="1">
        <v>6</v>
      </c>
      <c r="K77" s="1">
        <v>0</v>
      </c>
      <c r="L77" s="1">
        <v>0</v>
      </c>
      <c r="M77" s="1">
        <v>0</v>
      </c>
      <c r="N77" s="1">
        <v>6</v>
      </c>
      <c r="O77" s="86">
        <v>1</v>
      </c>
    </row>
    <row r="78" spans="1:16" s="14" customFormat="1" ht="12.75">
      <c r="A78" s="87" t="s">
        <v>46</v>
      </c>
      <c r="B78" s="3">
        <f>SUM(B76:B77)</f>
        <v>970</v>
      </c>
      <c r="C78" s="3">
        <f aca="true" t="shared" si="17" ref="C78:O78">SUM(C76:C77)</f>
        <v>484</v>
      </c>
      <c r="D78" s="3">
        <f t="shared" si="17"/>
        <v>395</v>
      </c>
      <c r="E78" s="3">
        <f t="shared" si="17"/>
        <v>7</v>
      </c>
      <c r="F78" s="3">
        <f t="shared" si="17"/>
        <v>40</v>
      </c>
      <c r="G78" s="3">
        <f t="shared" si="17"/>
        <v>10</v>
      </c>
      <c r="H78" s="3">
        <f t="shared" si="17"/>
        <v>5</v>
      </c>
      <c r="I78" s="3">
        <f t="shared" si="17"/>
        <v>4</v>
      </c>
      <c r="J78" s="3">
        <f t="shared" si="17"/>
        <v>12</v>
      </c>
      <c r="K78" s="3">
        <f t="shared" si="17"/>
        <v>1</v>
      </c>
      <c r="L78" s="3">
        <f t="shared" si="17"/>
        <v>0</v>
      </c>
      <c r="M78" s="3">
        <f t="shared" si="17"/>
        <v>0</v>
      </c>
      <c r="N78" s="3">
        <f t="shared" si="17"/>
        <v>11</v>
      </c>
      <c r="O78" s="88">
        <f t="shared" si="17"/>
        <v>1</v>
      </c>
      <c r="P78" s="12"/>
    </row>
    <row r="79" spans="1:16" s="14" customFormat="1" ht="12.75">
      <c r="A79" s="87" t="s">
        <v>54</v>
      </c>
      <c r="B79" s="3">
        <f>SUM(B78,B75,B71,B68)</f>
        <v>4446</v>
      </c>
      <c r="C79" s="3">
        <f aca="true" t="shared" si="18" ref="C79:O79">SUM(C78,C75,C71,C68)</f>
        <v>2313</v>
      </c>
      <c r="D79" s="3">
        <f t="shared" si="18"/>
        <v>1739</v>
      </c>
      <c r="E79" s="3">
        <f t="shared" si="18"/>
        <v>34</v>
      </c>
      <c r="F79" s="3">
        <f t="shared" si="18"/>
        <v>173</v>
      </c>
      <c r="G79" s="3">
        <f t="shared" si="18"/>
        <v>44</v>
      </c>
      <c r="H79" s="3">
        <f t="shared" si="18"/>
        <v>13</v>
      </c>
      <c r="I79" s="3">
        <f t="shared" si="18"/>
        <v>26</v>
      </c>
      <c r="J79" s="3">
        <f t="shared" si="18"/>
        <v>28</v>
      </c>
      <c r="K79" s="3">
        <f t="shared" si="18"/>
        <v>4</v>
      </c>
      <c r="L79" s="3">
        <f t="shared" si="18"/>
        <v>1</v>
      </c>
      <c r="M79" s="3">
        <f t="shared" si="18"/>
        <v>3</v>
      </c>
      <c r="N79" s="3">
        <f t="shared" si="18"/>
        <v>67</v>
      </c>
      <c r="O79" s="88">
        <f t="shared" si="18"/>
        <v>1</v>
      </c>
      <c r="P79" s="12"/>
    </row>
    <row r="80" spans="1:15" ht="12.75">
      <c r="A80" s="85" t="s">
        <v>55</v>
      </c>
      <c r="B80" s="1">
        <v>680</v>
      </c>
      <c r="C80" s="1">
        <v>400</v>
      </c>
      <c r="D80" s="1">
        <v>219</v>
      </c>
      <c r="E80" s="1">
        <v>9</v>
      </c>
      <c r="F80" s="1">
        <v>28</v>
      </c>
      <c r="G80" s="1">
        <v>5</v>
      </c>
      <c r="H80" s="1">
        <v>2</v>
      </c>
      <c r="I80" s="1">
        <v>4</v>
      </c>
      <c r="J80" s="1">
        <v>3</v>
      </c>
      <c r="K80" s="1">
        <v>0</v>
      </c>
      <c r="L80" s="1">
        <v>0</v>
      </c>
      <c r="M80" s="1">
        <v>0</v>
      </c>
      <c r="N80" s="1">
        <v>10</v>
      </c>
      <c r="O80" s="86">
        <v>0</v>
      </c>
    </row>
    <row r="81" spans="1:16" s="14" customFormat="1" ht="12.75">
      <c r="A81" s="87" t="s">
        <v>20</v>
      </c>
      <c r="B81" s="3">
        <f>SUM(B80)</f>
        <v>680</v>
      </c>
      <c r="C81" s="3">
        <f aca="true" t="shared" si="19" ref="C81:O81">SUM(C80)</f>
        <v>400</v>
      </c>
      <c r="D81" s="3">
        <f t="shared" si="19"/>
        <v>219</v>
      </c>
      <c r="E81" s="3">
        <f t="shared" si="19"/>
        <v>9</v>
      </c>
      <c r="F81" s="3">
        <f t="shared" si="19"/>
        <v>28</v>
      </c>
      <c r="G81" s="3">
        <f t="shared" si="19"/>
        <v>5</v>
      </c>
      <c r="H81" s="3">
        <f t="shared" si="19"/>
        <v>2</v>
      </c>
      <c r="I81" s="3">
        <f t="shared" si="19"/>
        <v>4</v>
      </c>
      <c r="J81" s="3">
        <f t="shared" si="19"/>
        <v>3</v>
      </c>
      <c r="K81" s="3">
        <f t="shared" si="19"/>
        <v>0</v>
      </c>
      <c r="L81" s="3">
        <f t="shared" si="19"/>
        <v>0</v>
      </c>
      <c r="M81" s="3">
        <f t="shared" si="19"/>
        <v>0</v>
      </c>
      <c r="N81" s="3">
        <f t="shared" si="19"/>
        <v>10</v>
      </c>
      <c r="O81" s="88">
        <f t="shared" si="19"/>
        <v>0</v>
      </c>
      <c r="P81" s="12"/>
    </row>
    <row r="82" spans="1:15" ht="12.75">
      <c r="A82" s="85" t="s">
        <v>56</v>
      </c>
      <c r="B82" s="1">
        <v>382</v>
      </c>
      <c r="C82" s="1">
        <v>252</v>
      </c>
      <c r="D82" s="1">
        <v>95</v>
      </c>
      <c r="E82" s="1">
        <v>2</v>
      </c>
      <c r="F82" s="1">
        <v>14</v>
      </c>
      <c r="G82" s="1">
        <v>1</v>
      </c>
      <c r="H82" s="1">
        <v>1</v>
      </c>
      <c r="I82" s="1">
        <v>1</v>
      </c>
      <c r="J82" s="1">
        <v>3</v>
      </c>
      <c r="K82" s="1">
        <v>1</v>
      </c>
      <c r="L82" s="1">
        <v>0</v>
      </c>
      <c r="M82" s="1">
        <v>0</v>
      </c>
      <c r="N82" s="1">
        <v>12</v>
      </c>
      <c r="O82" s="86">
        <v>0</v>
      </c>
    </row>
    <row r="83" spans="1:16" s="14" customFormat="1" ht="12.75">
      <c r="A83" s="87" t="s">
        <v>20</v>
      </c>
      <c r="B83" s="3">
        <f>SUM(B82)</f>
        <v>382</v>
      </c>
      <c r="C83" s="3">
        <f aca="true" t="shared" si="20" ref="C83:O83">SUM(C82)</f>
        <v>252</v>
      </c>
      <c r="D83" s="3">
        <f t="shared" si="20"/>
        <v>95</v>
      </c>
      <c r="E83" s="3">
        <f t="shared" si="20"/>
        <v>2</v>
      </c>
      <c r="F83" s="3">
        <f t="shared" si="20"/>
        <v>14</v>
      </c>
      <c r="G83" s="3">
        <f t="shared" si="20"/>
        <v>1</v>
      </c>
      <c r="H83" s="3">
        <f t="shared" si="20"/>
        <v>1</v>
      </c>
      <c r="I83" s="3">
        <f t="shared" si="20"/>
        <v>1</v>
      </c>
      <c r="J83" s="3">
        <f t="shared" si="20"/>
        <v>3</v>
      </c>
      <c r="K83" s="3">
        <f t="shared" si="20"/>
        <v>1</v>
      </c>
      <c r="L83" s="3">
        <f t="shared" si="20"/>
        <v>0</v>
      </c>
      <c r="M83" s="3">
        <f t="shared" si="20"/>
        <v>0</v>
      </c>
      <c r="N83" s="3">
        <f t="shared" si="20"/>
        <v>12</v>
      </c>
      <c r="O83" s="88">
        <f t="shared" si="20"/>
        <v>0</v>
      </c>
      <c r="P83" s="12"/>
    </row>
    <row r="84" spans="1:15" ht="12.75">
      <c r="A84" s="85" t="s">
        <v>57</v>
      </c>
      <c r="B84" s="1">
        <v>478</v>
      </c>
      <c r="C84" s="1">
        <v>337</v>
      </c>
      <c r="D84" s="1">
        <v>105</v>
      </c>
      <c r="E84" s="1">
        <v>3</v>
      </c>
      <c r="F84" s="1">
        <v>21</v>
      </c>
      <c r="G84" s="1">
        <v>3</v>
      </c>
      <c r="H84" s="1">
        <v>0</v>
      </c>
      <c r="I84" s="1">
        <v>2</v>
      </c>
      <c r="J84" s="1">
        <v>0</v>
      </c>
      <c r="K84" s="1">
        <v>0</v>
      </c>
      <c r="L84" s="1">
        <v>0</v>
      </c>
      <c r="M84" s="1">
        <v>0</v>
      </c>
      <c r="N84" s="1">
        <v>7</v>
      </c>
      <c r="O84" s="86">
        <v>0</v>
      </c>
    </row>
    <row r="85" spans="1:15" ht="12.75">
      <c r="A85" s="85" t="s">
        <v>58</v>
      </c>
      <c r="B85" s="1">
        <v>466</v>
      </c>
      <c r="C85" s="1">
        <v>268</v>
      </c>
      <c r="D85" s="1">
        <v>142</v>
      </c>
      <c r="E85" s="1">
        <v>5</v>
      </c>
      <c r="F85" s="1">
        <v>35</v>
      </c>
      <c r="G85" s="1">
        <v>4</v>
      </c>
      <c r="H85" s="1">
        <v>0</v>
      </c>
      <c r="I85" s="1">
        <v>1</v>
      </c>
      <c r="J85" s="1">
        <v>1</v>
      </c>
      <c r="K85" s="1">
        <v>1</v>
      </c>
      <c r="L85" s="1">
        <v>0</v>
      </c>
      <c r="M85" s="1">
        <v>1</v>
      </c>
      <c r="N85" s="1">
        <v>8</v>
      </c>
      <c r="O85" s="86">
        <v>0</v>
      </c>
    </row>
    <row r="86" spans="1:16" s="14" customFormat="1" ht="12.75">
      <c r="A86" s="87" t="s">
        <v>20</v>
      </c>
      <c r="B86" s="3">
        <f>SUM(B84:B85)</f>
        <v>944</v>
      </c>
      <c r="C86" s="3">
        <f aca="true" t="shared" si="21" ref="C86:O86">SUM(C84:C85)</f>
        <v>605</v>
      </c>
      <c r="D86" s="3">
        <f t="shared" si="21"/>
        <v>247</v>
      </c>
      <c r="E86" s="3">
        <f t="shared" si="21"/>
        <v>8</v>
      </c>
      <c r="F86" s="3">
        <f t="shared" si="21"/>
        <v>56</v>
      </c>
      <c r="G86" s="3">
        <f t="shared" si="21"/>
        <v>7</v>
      </c>
      <c r="H86" s="3">
        <f t="shared" si="21"/>
        <v>0</v>
      </c>
      <c r="I86" s="3">
        <f t="shared" si="21"/>
        <v>3</v>
      </c>
      <c r="J86" s="3">
        <f t="shared" si="21"/>
        <v>1</v>
      </c>
      <c r="K86" s="3">
        <f t="shared" si="21"/>
        <v>1</v>
      </c>
      <c r="L86" s="3">
        <f t="shared" si="21"/>
        <v>0</v>
      </c>
      <c r="M86" s="3">
        <f t="shared" si="21"/>
        <v>1</v>
      </c>
      <c r="N86" s="3">
        <f t="shared" si="21"/>
        <v>15</v>
      </c>
      <c r="O86" s="88">
        <f t="shared" si="21"/>
        <v>0</v>
      </c>
      <c r="P86" s="12"/>
    </row>
    <row r="87" spans="1:15" ht="12.75">
      <c r="A87" s="85" t="s">
        <v>59</v>
      </c>
      <c r="B87" s="1">
        <v>453</v>
      </c>
      <c r="C87" s="1">
        <v>189</v>
      </c>
      <c r="D87" s="1">
        <v>223</v>
      </c>
      <c r="E87" s="1">
        <v>7</v>
      </c>
      <c r="F87" s="1">
        <v>10</v>
      </c>
      <c r="G87" s="1">
        <v>8</v>
      </c>
      <c r="H87" s="1">
        <v>1</v>
      </c>
      <c r="I87" s="1">
        <v>0</v>
      </c>
      <c r="J87" s="1">
        <v>8</v>
      </c>
      <c r="K87" s="1">
        <v>0</v>
      </c>
      <c r="L87" s="1">
        <v>1</v>
      </c>
      <c r="M87" s="1">
        <v>1</v>
      </c>
      <c r="N87" s="1">
        <v>5</v>
      </c>
      <c r="O87" s="86">
        <v>0</v>
      </c>
    </row>
    <row r="88" spans="1:15" ht="12.75">
      <c r="A88" s="85" t="s">
        <v>60</v>
      </c>
      <c r="B88" s="1">
        <v>332</v>
      </c>
      <c r="C88" s="1">
        <v>135</v>
      </c>
      <c r="D88" s="1">
        <v>159</v>
      </c>
      <c r="E88" s="1">
        <v>4</v>
      </c>
      <c r="F88" s="1">
        <v>16</v>
      </c>
      <c r="G88" s="1">
        <v>7</v>
      </c>
      <c r="H88" s="1">
        <v>1</v>
      </c>
      <c r="I88" s="1">
        <v>1</v>
      </c>
      <c r="J88" s="1">
        <v>2</v>
      </c>
      <c r="K88" s="1">
        <v>0</v>
      </c>
      <c r="L88" s="1">
        <v>0</v>
      </c>
      <c r="M88" s="1">
        <v>1</v>
      </c>
      <c r="N88" s="1">
        <v>6</v>
      </c>
      <c r="O88" s="86">
        <v>0</v>
      </c>
    </row>
    <row r="89" spans="1:15" ht="12.75">
      <c r="A89" s="85" t="s">
        <v>61</v>
      </c>
      <c r="B89" s="1">
        <v>488</v>
      </c>
      <c r="C89" s="1">
        <v>186</v>
      </c>
      <c r="D89" s="1">
        <v>259</v>
      </c>
      <c r="E89" s="1">
        <v>5</v>
      </c>
      <c r="F89" s="1">
        <v>14</v>
      </c>
      <c r="G89" s="1">
        <v>8</v>
      </c>
      <c r="H89" s="1">
        <v>0</v>
      </c>
      <c r="I89" s="1">
        <v>1</v>
      </c>
      <c r="J89" s="1">
        <v>8</v>
      </c>
      <c r="K89" s="1">
        <v>0</v>
      </c>
      <c r="L89" s="1">
        <v>0</v>
      </c>
      <c r="M89" s="1">
        <v>0</v>
      </c>
      <c r="N89" s="1">
        <v>7</v>
      </c>
      <c r="O89" s="86">
        <v>0</v>
      </c>
    </row>
    <row r="90" spans="1:15" ht="12.75">
      <c r="A90" s="85" t="s">
        <v>62</v>
      </c>
      <c r="B90" s="1">
        <v>517</v>
      </c>
      <c r="C90" s="1">
        <v>217</v>
      </c>
      <c r="D90" s="1">
        <v>240</v>
      </c>
      <c r="E90" s="1">
        <v>5</v>
      </c>
      <c r="F90" s="1">
        <v>27</v>
      </c>
      <c r="G90" s="1">
        <v>8</v>
      </c>
      <c r="H90" s="1">
        <v>4</v>
      </c>
      <c r="I90" s="1">
        <v>1</v>
      </c>
      <c r="J90" s="1">
        <v>7</v>
      </c>
      <c r="K90" s="1">
        <v>0</v>
      </c>
      <c r="L90" s="1">
        <v>1</v>
      </c>
      <c r="M90" s="1">
        <v>0</v>
      </c>
      <c r="N90" s="1">
        <v>7</v>
      </c>
      <c r="O90" s="86">
        <v>0</v>
      </c>
    </row>
    <row r="91" spans="1:15" ht="12.75">
      <c r="A91" s="85" t="s">
        <v>63</v>
      </c>
      <c r="B91" s="1">
        <v>371</v>
      </c>
      <c r="C91" s="1">
        <v>181</v>
      </c>
      <c r="D91" s="1">
        <v>151</v>
      </c>
      <c r="E91" s="1">
        <v>5</v>
      </c>
      <c r="F91" s="1">
        <v>15</v>
      </c>
      <c r="G91" s="1">
        <v>1</v>
      </c>
      <c r="H91" s="1">
        <v>4</v>
      </c>
      <c r="I91" s="1">
        <v>2</v>
      </c>
      <c r="J91" s="1">
        <v>2</v>
      </c>
      <c r="K91" s="1">
        <v>0</v>
      </c>
      <c r="L91" s="1">
        <v>0</v>
      </c>
      <c r="M91" s="1">
        <v>0</v>
      </c>
      <c r="N91" s="1">
        <v>10</v>
      </c>
      <c r="O91" s="86">
        <v>0</v>
      </c>
    </row>
    <row r="92" spans="1:15" ht="12.75">
      <c r="A92" s="85" t="s">
        <v>64</v>
      </c>
      <c r="B92" s="1">
        <v>479</v>
      </c>
      <c r="C92" s="1">
        <v>246</v>
      </c>
      <c r="D92" s="1">
        <v>158</v>
      </c>
      <c r="E92" s="1">
        <v>13</v>
      </c>
      <c r="F92" s="1">
        <v>35</v>
      </c>
      <c r="G92" s="1">
        <v>8</v>
      </c>
      <c r="H92" s="1">
        <v>2</v>
      </c>
      <c r="I92" s="1">
        <v>1</v>
      </c>
      <c r="J92" s="1">
        <v>15</v>
      </c>
      <c r="K92" s="1">
        <v>0</v>
      </c>
      <c r="L92" s="1">
        <v>0</v>
      </c>
      <c r="M92" s="1">
        <v>0</v>
      </c>
      <c r="N92" s="1">
        <v>1</v>
      </c>
      <c r="O92" s="86">
        <v>0</v>
      </c>
    </row>
    <row r="93" spans="1:15" ht="12.75">
      <c r="A93" s="85" t="s">
        <v>65</v>
      </c>
      <c r="B93" s="1">
        <v>335</v>
      </c>
      <c r="C93" s="1">
        <v>157</v>
      </c>
      <c r="D93" s="1">
        <v>143</v>
      </c>
      <c r="E93" s="1">
        <v>3</v>
      </c>
      <c r="F93" s="1">
        <v>13</v>
      </c>
      <c r="G93" s="1">
        <v>4</v>
      </c>
      <c r="H93" s="1">
        <v>1</v>
      </c>
      <c r="I93" s="1">
        <v>0</v>
      </c>
      <c r="J93" s="1">
        <v>5</v>
      </c>
      <c r="K93" s="1">
        <v>2</v>
      </c>
      <c r="L93" s="1">
        <v>0</v>
      </c>
      <c r="M93" s="1">
        <v>0</v>
      </c>
      <c r="N93" s="1">
        <v>7</v>
      </c>
      <c r="O93" s="86">
        <v>0</v>
      </c>
    </row>
    <row r="94" spans="1:15" ht="12.75">
      <c r="A94" s="85" t="s">
        <v>66</v>
      </c>
      <c r="B94" s="1">
        <v>445</v>
      </c>
      <c r="C94" s="1">
        <v>172</v>
      </c>
      <c r="D94" s="1">
        <v>231</v>
      </c>
      <c r="E94" s="1">
        <v>4</v>
      </c>
      <c r="F94" s="1">
        <v>18</v>
      </c>
      <c r="G94" s="1">
        <v>2</v>
      </c>
      <c r="H94" s="1">
        <v>4</v>
      </c>
      <c r="I94" s="1">
        <v>0</v>
      </c>
      <c r="J94" s="1">
        <v>5</v>
      </c>
      <c r="K94" s="1">
        <v>0</v>
      </c>
      <c r="L94" s="1">
        <v>0</v>
      </c>
      <c r="M94" s="1">
        <v>1</v>
      </c>
      <c r="N94" s="1">
        <v>8</v>
      </c>
      <c r="O94" s="86">
        <v>0</v>
      </c>
    </row>
    <row r="95" spans="1:16" s="14" customFormat="1" ht="12.75">
      <c r="A95" s="87" t="s">
        <v>67</v>
      </c>
      <c r="B95" s="3">
        <f>SUM(B87:B94)</f>
        <v>3420</v>
      </c>
      <c r="C95" s="3">
        <f aca="true" t="shared" si="22" ref="C95:O95">SUM(C87:C94)</f>
        <v>1483</v>
      </c>
      <c r="D95" s="3">
        <f t="shared" si="22"/>
        <v>1564</v>
      </c>
      <c r="E95" s="3">
        <f t="shared" si="22"/>
        <v>46</v>
      </c>
      <c r="F95" s="3">
        <f t="shared" si="22"/>
        <v>148</v>
      </c>
      <c r="G95" s="3">
        <f t="shared" si="22"/>
        <v>46</v>
      </c>
      <c r="H95" s="3">
        <f t="shared" si="22"/>
        <v>17</v>
      </c>
      <c r="I95" s="3">
        <f t="shared" si="22"/>
        <v>6</v>
      </c>
      <c r="J95" s="3">
        <f t="shared" si="22"/>
        <v>52</v>
      </c>
      <c r="K95" s="3">
        <f t="shared" si="22"/>
        <v>2</v>
      </c>
      <c r="L95" s="3">
        <f t="shared" si="22"/>
        <v>2</v>
      </c>
      <c r="M95" s="3">
        <f t="shared" si="22"/>
        <v>3</v>
      </c>
      <c r="N95" s="3">
        <f t="shared" si="22"/>
        <v>51</v>
      </c>
      <c r="O95" s="88">
        <f t="shared" si="22"/>
        <v>0</v>
      </c>
      <c r="P95" s="12"/>
    </row>
    <row r="96" spans="1:15" ht="13.5" thickBot="1">
      <c r="A96" s="19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94"/>
    </row>
    <row r="98" s="14" customFormat="1" ht="13.5" thickBot="1">
      <c r="P98" s="12"/>
    </row>
    <row r="99" spans="1:15" ht="75" customHeight="1">
      <c r="A99" s="95" t="s">
        <v>155</v>
      </c>
      <c r="B99" s="78" t="s">
        <v>0</v>
      </c>
      <c r="C99" s="79" t="s">
        <v>157</v>
      </c>
      <c r="D99" s="80" t="s">
        <v>156</v>
      </c>
      <c r="E99" s="79" t="s">
        <v>158</v>
      </c>
      <c r="F99" s="79" t="s">
        <v>157</v>
      </c>
      <c r="G99" s="80" t="s">
        <v>156</v>
      </c>
      <c r="H99" s="79" t="s">
        <v>159</v>
      </c>
      <c r="I99" s="79" t="s">
        <v>160</v>
      </c>
      <c r="J99" s="80" t="s">
        <v>156</v>
      </c>
      <c r="K99" s="79" t="s">
        <v>161</v>
      </c>
      <c r="L99" s="79" t="s">
        <v>162</v>
      </c>
      <c r="M99" s="79" t="s">
        <v>205</v>
      </c>
      <c r="N99" s="79" t="s">
        <v>126</v>
      </c>
      <c r="O99" s="81" t="s">
        <v>127</v>
      </c>
    </row>
    <row r="100" spans="1:31" s="15" customFormat="1" ht="12.75">
      <c r="A100" s="82"/>
      <c r="B100" s="61"/>
      <c r="C100" s="61" t="s">
        <v>136</v>
      </c>
      <c r="D100" s="61" t="s">
        <v>137</v>
      </c>
      <c r="E100" s="61" t="s">
        <v>138</v>
      </c>
      <c r="F100" s="61" t="s">
        <v>139</v>
      </c>
      <c r="G100" s="61" t="s">
        <v>163</v>
      </c>
      <c r="H100" s="61" t="s">
        <v>164</v>
      </c>
      <c r="I100" s="61" t="s">
        <v>165</v>
      </c>
      <c r="J100" s="61" t="s">
        <v>166</v>
      </c>
      <c r="K100" s="61" t="s">
        <v>167</v>
      </c>
      <c r="L100" s="61" t="s">
        <v>168</v>
      </c>
      <c r="M100" s="61" t="s">
        <v>169</v>
      </c>
      <c r="N100" s="61"/>
      <c r="O100" s="83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5" customFormat="1" ht="14.25" customHeight="1">
      <c r="A101" s="84" t="s">
        <v>128</v>
      </c>
      <c r="B101" s="61"/>
      <c r="C101" s="61" t="s">
        <v>170</v>
      </c>
      <c r="D101" s="61" t="s">
        <v>130</v>
      </c>
      <c r="E101" s="61" t="s">
        <v>171</v>
      </c>
      <c r="F101" s="61" t="s">
        <v>172</v>
      </c>
      <c r="G101" s="61" t="s">
        <v>173</v>
      </c>
      <c r="H101" s="61" t="s">
        <v>174</v>
      </c>
      <c r="I101" s="61" t="s">
        <v>175</v>
      </c>
      <c r="J101" s="61" t="s">
        <v>176</v>
      </c>
      <c r="K101" s="61" t="s">
        <v>177</v>
      </c>
      <c r="L101" s="61" t="s">
        <v>178</v>
      </c>
      <c r="M101" s="61" t="s">
        <v>179</v>
      </c>
      <c r="N101" s="61"/>
      <c r="O101" s="83"/>
      <c r="P101" s="12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15" ht="12.75">
      <c r="A102" s="85" t="s">
        <v>68</v>
      </c>
      <c r="B102" s="1">
        <v>557</v>
      </c>
      <c r="C102" s="1">
        <v>306</v>
      </c>
      <c r="D102" s="1">
        <v>199</v>
      </c>
      <c r="E102" s="1">
        <v>4</v>
      </c>
      <c r="F102" s="1">
        <v>28</v>
      </c>
      <c r="G102" s="1">
        <v>4</v>
      </c>
      <c r="H102" s="1">
        <v>0</v>
      </c>
      <c r="I102" s="1">
        <v>2</v>
      </c>
      <c r="J102" s="1">
        <v>2</v>
      </c>
      <c r="K102" s="1">
        <v>1</v>
      </c>
      <c r="L102" s="1">
        <v>0</v>
      </c>
      <c r="M102" s="1">
        <v>0</v>
      </c>
      <c r="N102" s="1">
        <v>11</v>
      </c>
      <c r="O102" s="86">
        <v>0</v>
      </c>
    </row>
    <row r="103" spans="1:31" ht="12.75">
      <c r="A103" s="85" t="s">
        <v>69</v>
      </c>
      <c r="B103" s="1">
        <v>461</v>
      </c>
      <c r="C103" s="1">
        <v>276</v>
      </c>
      <c r="D103" s="1">
        <v>138</v>
      </c>
      <c r="E103" s="1">
        <v>5</v>
      </c>
      <c r="F103" s="1">
        <v>20</v>
      </c>
      <c r="G103" s="1">
        <v>5</v>
      </c>
      <c r="H103" s="1">
        <v>2</v>
      </c>
      <c r="I103" s="1">
        <v>3</v>
      </c>
      <c r="J103" s="1">
        <v>0</v>
      </c>
      <c r="K103" s="1">
        <v>0</v>
      </c>
      <c r="L103" s="1">
        <v>0</v>
      </c>
      <c r="M103" s="1">
        <v>0</v>
      </c>
      <c r="N103" s="1">
        <v>12</v>
      </c>
      <c r="O103" s="86">
        <v>0</v>
      </c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:31" ht="12.75">
      <c r="A104" s="87" t="s">
        <v>20</v>
      </c>
      <c r="B104" s="3">
        <f>SUM(B102:B103)</f>
        <v>1018</v>
      </c>
      <c r="C104" s="3">
        <f aca="true" t="shared" si="23" ref="C104:O104">SUM(C102:C103)</f>
        <v>582</v>
      </c>
      <c r="D104" s="3">
        <f t="shared" si="23"/>
        <v>337</v>
      </c>
      <c r="E104" s="3">
        <f t="shared" si="23"/>
        <v>9</v>
      </c>
      <c r="F104" s="3">
        <f t="shared" si="23"/>
        <v>48</v>
      </c>
      <c r="G104" s="3">
        <f t="shared" si="23"/>
        <v>9</v>
      </c>
      <c r="H104" s="3">
        <f t="shared" si="23"/>
        <v>2</v>
      </c>
      <c r="I104" s="3">
        <f t="shared" si="23"/>
        <v>5</v>
      </c>
      <c r="J104" s="3">
        <f t="shared" si="23"/>
        <v>2</v>
      </c>
      <c r="K104" s="3">
        <f t="shared" si="23"/>
        <v>1</v>
      </c>
      <c r="L104" s="3">
        <f t="shared" si="23"/>
        <v>0</v>
      </c>
      <c r="M104" s="3">
        <f t="shared" si="23"/>
        <v>0</v>
      </c>
      <c r="N104" s="3">
        <f t="shared" si="23"/>
        <v>23</v>
      </c>
      <c r="O104" s="88">
        <f t="shared" si="23"/>
        <v>0</v>
      </c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5" spans="1:15" ht="12.75">
      <c r="A105" s="89" t="s">
        <v>70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86"/>
    </row>
    <row r="106" spans="1:15" ht="12.75">
      <c r="A106" s="85" t="s">
        <v>27</v>
      </c>
      <c r="B106" s="1">
        <v>290</v>
      </c>
      <c r="C106" s="1">
        <v>112</v>
      </c>
      <c r="D106" s="1">
        <v>134</v>
      </c>
      <c r="E106" s="1">
        <v>7</v>
      </c>
      <c r="F106" s="1">
        <v>18</v>
      </c>
      <c r="G106" s="1">
        <v>4</v>
      </c>
      <c r="H106" s="1">
        <v>2</v>
      </c>
      <c r="I106" s="1">
        <v>3</v>
      </c>
      <c r="J106" s="1">
        <v>0</v>
      </c>
      <c r="K106" s="1">
        <v>0</v>
      </c>
      <c r="L106" s="1">
        <v>0</v>
      </c>
      <c r="M106" s="1">
        <v>1</v>
      </c>
      <c r="N106" s="1">
        <v>9</v>
      </c>
      <c r="O106" s="86">
        <v>0</v>
      </c>
    </row>
    <row r="107" spans="1:31" s="14" customFormat="1" ht="12.75">
      <c r="A107" s="85" t="s">
        <v>28</v>
      </c>
      <c r="B107" s="1">
        <v>304</v>
      </c>
      <c r="C107" s="1">
        <v>122</v>
      </c>
      <c r="D107" s="1">
        <v>157</v>
      </c>
      <c r="E107" s="1">
        <v>4</v>
      </c>
      <c r="F107" s="1">
        <v>8</v>
      </c>
      <c r="G107" s="1">
        <v>2</v>
      </c>
      <c r="H107" s="1">
        <v>2</v>
      </c>
      <c r="I107" s="1">
        <v>0</v>
      </c>
      <c r="J107" s="1">
        <v>3</v>
      </c>
      <c r="K107" s="1">
        <v>0</v>
      </c>
      <c r="L107" s="1">
        <v>1</v>
      </c>
      <c r="M107" s="1">
        <v>0</v>
      </c>
      <c r="N107" s="1">
        <v>5</v>
      </c>
      <c r="O107" s="86">
        <v>0</v>
      </c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</row>
    <row r="108" spans="1:15" ht="12.75">
      <c r="A108" s="85" t="s">
        <v>29</v>
      </c>
      <c r="B108" s="1">
        <v>315</v>
      </c>
      <c r="C108" s="1">
        <v>156</v>
      </c>
      <c r="D108" s="1">
        <v>130</v>
      </c>
      <c r="E108" s="1">
        <v>3</v>
      </c>
      <c r="F108" s="1">
        <v>14</v>
      </c>
      <c r="G108" s="1">
        <v>1</v>
      </c>
      <c r="H108" s="1">
        <v>1</v>
      </c>
      <c r="I108" s="1">
        <v>1</v>
      </c>
      <c r="J108" s="1">
        <v>1</v>
      </c>
      <c r="K108" s="1">
        <v>1</v>
      </c>
      <c r="L108" s="1">
        <v>1</v>
      </c>
      <c r="M108" s="1">
        <v>1</v>
      </c>
      <c r="N108" s="1">
        <v>5</v>
      </c>
      <c r="O108" s="86">
        <v>0</v>
      </c>
    </row>
    <row r="109" spans="1:15" ht="12.75">
      <c r="A109" s="85" t="s">
        <v>30</v>
      </c>
      <c r="B109" s="1">
        <v>490</v>
      </c>
      <c r="C109" s="1">
        <v>222</v>
      </c>
      <c r="D109" s="1">
        <v>243</v>
      </c>
      <c r="E109" s="1">
        <v>0</v>
      </c>
      <c r="F109" s="1">
        <v>13</v>
      </c>
      <c r="G109" s="1">
        <v>5</v>
      </c>
      <c r="H109" s="1">
        <v>2</v>
      </c>
      <c r="I109" s="1">
        <v>3</v>
      </c>
      <c r="J109" s="1">
        <v>1</v>
      </c>
      <c r="K109" s="1">
        <v>0</v>
      </c>
      <c r="L109" s="1">
        <v>0</v>
      </c>
      <c r="M109" s="1">
        <v>0</v>
      </c>
      <c r="N109" s="1">
        <v>1</v>
      </c>
      <c r="O109" s="86">
        <v>0</v>
      </c>
    </row>
    <row r="110" spans="1:31" ht="12.75">
      <c r="A110" s="85" t="s">
        <v>71</v>
      </c>
      <c r="B110" s="1">
        <v>331</v>
      </c>
      <c r="C110" s="1">
        <v>187</v>
      </c>
      <c r="D110" s="1">
        <v>128</v>
      </c>
      <c r="E110" s="1">
        <v>1</v>
      </c>
      <c r="F110" s="1">
        <v>5</v>
      </c>
      <c r="G110" s="1">
        <v>3</v>
      </c>
      <c r="H110" s="1">
        <v>0</v>
      </c>
      <c r="I110" s="1">
        <v>1</v>
      </c>
      <c r="J110" s="1">
        <v>0</v>
      </c>
      <c r="K110" s="1">
        <v>0</v>
      </c>
      <c r="L110" s="1">
        <v>0</v>
      </c>
      <c r="M110" s="1">
        <v>0</v>
      </c>
      <c r="N110" s="1">
        <v>6</v>
      </c>
      <c r="O110" s="86">
        <v>0</v>
      </c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15" ht="12.75">
      <c r="A111" s="87" t="s">
        <v>31</v>
      </c>
      <c r="B111" s="3">
        <f>SUM(B106:B110)</f>
        <v>1730</v>
      </c>
      <c r="C111" s="3">
        <f>SUM(C106:C110)</f>
        <v>799</v>
      </c>
      <c r="D111" s="3">
        <f>SUM(D106:D110)</f>
        <v>792</v>
      </c>
      <c r="E111" s="3">
        <f>SUM(E106:E110)</f>
        <v>15</v>
      </c>
      <c r="F111" s="3">
        <f aca="true" t="shared" si="24" ref="F111:M111">SUM(F106:F110)</f>
        <v>58</v>
      </c>
      <c r="G111" s="3">
        <f t="shared" si="24"/>
        <v>15</v>
      </c>
      <c r="H111" s="3">
        <f t="shared" si="24"/>
        <v>7</v>
      </c>
      <c r="I111" s="3">
        <f t="shared" si="24"/>
        <v>8</v>
      </c>
      <c r="J111" s="3">
        <f t="shared" si="24"/>
        <v>5</v>
      </c>
      <c r="K111" s="3">
        <f t="shared" si="24"/>
        <v>1</v>
      </c>
      <c r="L111" s="3">
        <f t="shared" si="24"/>
        <v>2</v>
      </c>
      <c r="M111" s="3">
        <f t="shared" si="24"/>
        <v>2</v>
      </c>
      <c r="N111" s="3">
        <f>SUM(N106:N110)</f>
        <v>26</v>
      </c>
      <c r="O111" s="88">
        <f>SUM(O106:O110)</f>
        <v>0</v>
      </c>
    </row>
    <row r="112" spans="1:15" ht="12.75">
      <c r="A112" s="85" t="s">
        <v>32</v>
      </c>
      <c r="B112" s="1">
        <v>507</v>
      </c>
      <c r="C112" s="1">
        <v>191</v>
      </c>
      <c r="D112" s="1">
        <v>267</v>
      </c>
      <c r="E112" s="1">
        <v>5</v>
      </c>
      <c r="F112" s="1">
        <v>13</v>
      </c>
      <c r="G112" s="1">
        <v>6</v>
      </c>
      <c r="H112" s="1">
        <v>3</v>
      </c>
      <c r="I112" s="1">
        <v>1</v>
      </c>
      <c r="J112" s="1">
        <v>6</v>
      </c>
      <c r="K112" s="1">
        <v>1</v>
      </c>
      <c r="L112" s="1">
        <v>3</v>
      </c>
      <c r="M112" s="1">
        <v>0</v>
      </c>
      <c r="N112" s="1">
        <v>11</v>
      </c>
      <c r="O112" s="86">
        <v>0</v>
      </c>
    </row>
    <row r="113" spans="1:31" s="14" customFormat="1" ht="12.75">
      <c r="A113" s="85" t="s">
        <v>33</v>
      </c>
      <c r="B113" s="1">
        <v>269</v>
      </c>
      <c r="C113" s="1">
        <v>99</v>
      </c>
      <c r="D113" s="1">
        <v>134</v>
      </c>
      <c r="E113" s="1">
        <v>6</v>
      </c>
      <c r="F113" s="1">
        <v>9</v>
      </c>
      <c r="G113" s="1">
        <v>5</v>
      </c>
      <c r="H113" s="1">
        <v>1</v>
      </c>
      <c r="I113" s="1">
        <v>1</v>
      </c>
      <c r="J113" s="1">
        <v>5</v>
      </c>
      <c r="K113" s="1">
        <v>0</v>
      </c>
      <c r="L113" s="1">
        <v>0</v>
      </c>
      <c r="M113" s="1">
        <v>0</v>
      </c>
      <c r="N113" s="1">
        <v>9</v>
      </c>
      <c r="O113" s="86">
        <v>0</v>
      </c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</row>
    <row r="114" spans="1:15" ht="12.75">
      <c r="A114" s="85" t="s">
        <v>34</v>
      </c>
      <c r="B114" s="1">
        <v>315</v>
      </c>
      <c r="C114" s="1">
        <v>152</v>
      </c>
      <c r="D114" s="1">
        <v>137</v>
      </c>
      <c r="E114" s="1">
        <v>4</v>
      </c>
      <c r="F114" s="1">
        <v>13</v>
      </c>
      <c r="G114" s="1">
        <v>0</v>
      </c>
      <c r="H114" s="1">
        <v>1</v>
      </c>
      <c r="I114" s="1">
        <v>2</v>
      </c>
      <c r="J114" s="1">
        <v>3</v>
      </c>
      <c r="K114" s="1">
        <v>0</v>
      </c>
      <c r="L114" s="1">
        <v>0</v>
      </c>
      <c r="M114" s="1">
        <v>0</v>
      </c>
      <c r="N114" s="1">
        <v>3</v>
      </c>
      <c r="O114" s="86">
        <v>0</v>
      </c>
    </row>
    <row r="115" spans="1:15" ht="12.75">
      <c r="A115" s="85" t="s">
        <v>35</v>
      </c>
      <c r="B115" s="1">
        <v>418</v>
      </c>
      <c r="C115" s="1">
        <v>211</v>
      </c>
      <c r="D115" s="1">
        <v>179</v>
      </c>
      <c r="E115" s="1">
        <v>4</v>
      </c>
      <c r="F115" s="1">
        <v>9</v>
      </c>
      <c r="G115" s="1">
        <v>3</v>
      </c>
      <c r="H115" s="1">
        <v>0</v>
      </c>
      <c r="I115" s="1">
        <v>5</v>
      </c>
      <c r="J115" s="1">
        <v>1</v>
      </c>
      <c r="K115" s="1">
        <v>1</v>
      </c>
      <c r="L115" s="1">
        <v>0</v>
      </c>
      <c r="M115" s="1">
        <v>0</v>
      </c>
      <c r="N115" s="1">
        <v>5</v>
      </c>
      <c r="O115" s="86">
        <v>0</v>
      </c>
    </row>
    <row r="116" spans="1:31" ht="12.75">
      <c r="A116" s="85" t="s">
        <v>72</v>
      </c>
      <c r="B116" s="1">
        <v>438</v>
      </c>
      <c r="C116" s="1">
        <v>249</v>
      </c>
      <c r="D116" s="1">
        <v>162</v>
      </c>
      <c r="E116" s="1">
        <v>2</v>
      </c>
      <c r="F116" s="1">
        <v>13</v>
      </c>
      <c r="G116" s="1">
        <v>5</v>
      </c>
      <c r="H116" s="1">
        <v>0</v>
      </c>
      <c r="I116" s="1">
        <v>1</v>
      </c>
      <c r="J116" s="1">
        <v>1</v>
      </c>
      <c r="K116" s="1">
        <v>1</v>
      </c>
      <c r="L116" s="1">
        <v>0</v>
      </c>
      <c r="M116" s="1">
        <v>1</v>
      </c>
      <c r="N116" s="1">
        <v>3</v>
      </c>
      <c r="O116" s="86">
        <v>0</v>
      </c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15" ht="12.75">
      <c r="A117" s="87" t="s">
        <v>36</v>
      </c>
      <c r="B117" s="3">
        <f>SUM(B112:B116)</f>
        <v>1947</v>
      </c>
      <c r="C117" s="3">
        <f>SUM(C112:C116)</f>
        <v>902</v>
      </c>
      <c r="D117" s="3">
        <f>SUM(D112:D116)</f>
        <v>879</v>
      </c>
      <c r="E117" s="3">
        <f>SUM(E112:E116)</f>
        <v>21</v>
      </c>
      <c r="F117" s="3">
        <f aca="true" t="shared" si="25" ref="F117:M117">SUM(F112:F116)</f>
        <v>57</v>
      </c>
      <c r="G117" s="3">
        <f t="shared" si="25"/>
        <v>19</v>
      </c>
      <c r="H117" s="3">
        <f t="shared" si="25"/>
        <v>5</v>
      </c>
      <c r="I117" s="3">
        <f t="shared" si="25"/>
        <v>10</v>
      </c>
      <c r="J117" s="3">
        <f t="shared" si="25"/>
        <v>16</v>
      </c>
      <c r="K117" s="3">
        <f t="shared" si="25"/>
        <v>3</v>
      </c>
      <c r="L117" s="3">
        <f t="shared" si="25"/>
        <v>3</v>
      </c>
      <c r="M117" s="3">
        <f t="shared" si="25"/>
        <v>1</v>
      </c>
      <c r="N117" s="3">
        <f>SUM(N112:N116)</f>
        <v>31</v>
      </c>
      <c r="O117" s="88">
        <f>SUM(O112:O116)</f>
        <v>0</v>
      </c>
    </row>
    <row r="118" spans="1:15" ht="12.75">
      <c r="A118" s="85" t="s">
        <v>37</v>
      </c>
      <c r="B118" s="1">
        <v>280</v>
      </c>
      <c r="C118" s="1">
        <v>109</v>
      </c>
      <c r="D118" s="1">
        <v>141</v>
      </c>
      <c r="E118" s="1">
        <v>4</v>
      </c>
      <c r="F118" s="1">
        <v>6</v>
      </c>
      <c r="G118" s="1">
        <v>2</v>
      </c>
      <c r="H118" s="1">
        <v>2</v>
      </c>
      <c r="I118" s="1">
        <v>3</v>
      </c>
      <c r="J118" s="1">
        <v>1</v>
      </c>
      <c r="K118" s="1">
        <v>0</v>
      </c>
      <c r="L118" s="1">
        <v>0</v>
      </c>
      <c r="M118" s="1">
        <v>1</v>
      </c>
      <c r="N118" s="1">
        <v>11</v>
      </c>
      <c r="O118" s="86">
        <v>0</v>
      </c>
    </row>
    <row r="119" spans="1:31" s="14" customFormat="1" ht="12.75">
      <c r="A119" s="85" t="s">
        <v>38</v>
      </c>
      <c r="B119" s="1">
        <v>386</v>
      </c>
      <c r="C119" s="1">
        <v>141</v>
      </c>
      <c r="D119" s="1">
        <v>207</v>
      </c>
      <c r="E119" s="1">
        <v>6</v>
      </c>
      <c r="F119" s="1">
        <v>13</v>
      </c>
      <c r="G119" s="1">
        <v>2</v>
      </c>
      <c r="H119" s="1">
        <v>4</v>
      </c>
      <c r="I119" s="1">
        <v>5</v>
      </c>
      <c r="J119" s="1">
        <v>2</v>
      </c>
      <c r="K119" s="1">
        <v>0</v>
      </c>
      <c r="L119" s="1">
        <v>0</v>
      </c>
      <c r="M119" s="1">
        <v>0</v>
      </c>
      <c r="N119" s="1">
        <v>6</v>
      </c>
      <c r="O119" s="86">
        <v>0</v>
      </c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</row>
    <row r="120" spans="1:15" ht="12.75">
      <c r="A120" s="85" t="s">
        <v>39</v>
      </c>
      <c r="B120" s="1">
        <v>213</v>
      </c>
      <c r="C120" s="1">
        <v>92</v>
      </c>
      <c r="D120" s="1">
        <v>106</v>
      </c>
      <c r="E120" s="1">
        <v>1</v>
      </c>
      <c r="F120" s="1">
        <v>5</v>
      </c>
      <c r="G120" s="1">
        <v>3</v>
      </c>
      <c r="H120" s="1">
        <v>0</v>
      </c>
      <c r="I120" s="1">
        <v>3</v>
      </c>
      <c r="J120" s="1">
        <v>0</v>
      </c>
      <c r="K120" s="1">
        <v>0</v>
      </c>
      <c r="L120" s="1">
        <v>0</v>
      </c>
      <c r="M120" s="1">
        <v>0</v>
      </c>
      <c r="N120" s="1">
        <v>3</v>
      </c>
      <c r="O120" s="86">
        <v>0</v>
      </c>
    </row>
    <row r="121" spans="1:15" ht="12.75">
      <c r="A121" s="85" t="s">
        <v>40</v>
      </c>
      <c r="B121" s="1">
        <v>295</v>
      </c>
      <c r="C121" s="1">
        <v>74</v>
      </c>
      <c r="D121" s="1">
        <v>193</v>
      </c>
      <c r="E121" s="1">
        <v>4</v>
      </c>
      <c r="F121" s="1">
        <v>8</v>
      </c>
      <c r="G121" s="1">
        <v>3</v>
      </c>
      <c r="H121" s="1">
        <v>3</v>
      </c>
      <c r="I121" s="1">
        <v>1</v>
      </c>
      <c r="J121" s="1">
        <v>5</v>
      </c>
      <c r="K121" s="1">
        <v>0</v>
      </c>
      <c r="L121" s="1">
        <v>0</v>
      </c>
      <c r="M121" s="1">
        <v>0</v>
      </c>
      <c r="N121" s="1">
        <v>4</v>
      </c>
      <c r="O121" s="86">
        <v>0</v>
      </c>
    </row>
    <row r="122" spans="1:31" ht="12.75">
      <c r="A122" s="85" t="s">
        <v>73</v>
      </c>
      <c r="B122" s="1">
        <v>174</v>
      </c>
      <c r="C122" s="1">
        <v>66</v>
      </c>
      <c r="D122" s="1">
        <v>83</v>
      </c>
      <c r="E122" s="1">
        <v>2</v>
      </c>
      <c r="F122" s="1">
        <v>9</v>
      </c>
      <c r="G122" s="1">
        <v>3</v>
      </c>
      <c r="H122" s="1">
        <v>0</v>
      </c>
      <c r="I122" s="1">
        <v>3</v>
      </c>
      <c r="J122" s="1">
        <v>3</v>
      </c>
      <c r="K122" s="1">
        <v>1</v>
      </c>
      <c r="L122" s="1">
        <v>1</v>
      </c>
      <c r="M122" s="1">
        <v>1</v>
      </c>
      <c r="N122" s="1">
        <v>2</v>
      </c>
      <c r="O122" s="86">
        <v>0</v>
      </c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:15" ht="12.75">
      <c r="A123" s="87" t="s">
        <v>41</v>
      </c>
      <c r="B123" s="3">
        <f>SUM(B118:B122)</f>
        <v>1348</v>
      </c>
      <c r="C123" s="3">
        <f>SUM(C118:C122)</f>
        <v>482</v>
      </c>
      <c r="D123" s="3">
        <f>SUM(D118:D122)</f>
        <v>730</v>
      </c>
      <c r="E123" s="3">
        <f>SUM(E118:E122)</f>
        <v>17</v>
      </c>
      <c r="F123" s="3">
        <f aca="true" t="shared" si="26" ref="F123:N123">SUM(F118:F122)</f>
        <v>41</v>
      </c>
      <c r="G123" s="3">
        <f t="shared" si="26"/>
        <v>13</v>
      </c>
      <c r="H123" s="3">
        <f t="shared" si="26"/>
        <v>9</v>
      </c>
      <c r="I123" s="3">
        <f t="shared" si="26"/>
        <v>15</v>
      </c>
      <c r="J123" s="3">
        <f t="shared" si="26"/>
        <v>11</v>
      </c>
      <c r="K123" s="3">
        <f t="shared" si="26"/>
        <v>1</v>
      </c>
      <c r="L123" s="3">
        <f t="shared" si="26"/>
        <v>1</v>
      </c>
      <c r="M123" s="3">
        <f t="shared" si="26"/>
        <v>2</v>
      </c>
      <c r="N123" s="3">
        <f t="shared" si="26"/>
        <v>26</v>
      </c>
      <c r="O123" s="88">
        <f>SUM(O118:O122)</f>
        <v>0</v>
      </c>
    </row>
    <row r="124" spans="1:15" ht="12.75">
      <c r="A124" s="85" t="s">
        <v>42</v>
      </c>
      <c r="B124" s="1">
        <v>542</v>
      </c>
      <c r="C124" s="1">
        <v>269</v>
      </c>
      <c r="D124" s="1">
        <v>233</v>
      </c>
      <c r="E124" s="1">
        <v>4</v>
      </c>
      <c r="F124" s="1">
        <v>15</v>
      </c>
      <c r="G124" s="1">
        <v>7</v>
      </c>
      <c r="H124" s="1">
        <v>0</v>
      </c>
      <c r="I124" s="1">
        <v>3</v>
      </c>
      <c r="J124" s="1">
        <v>5</v>
      </c>
      <c r="K124" s="1">
        <v>0</v>
      </c>
      <c r="L124" s="1">
        <v>0</v>
      </c>
      <c r="M124" s="1">
        <v>2</v>
      </c>
      <c r="N124" s="1">
        <v>4</v>
      </c>
      <c r="O124" s="86">
        <v>0</v>
      </c>
    </row>
    <row r="125" spans="1:31" s="14" customFormat="1" ht="12.75">
      <c r="A125" s="85" t="s">
        <v>43</v>
      </c>
      <c r="B125" s="1">
        <v>611</v>
      </c>
      <c r="C125" s="1">
        <v>302</v>
      </c>
      <c r="D125" s="1">
        <v>269</v>
      </c>
      <c r="E125" s="1">
        <v>1</v>
      </c>
      <c r="F125" s="1">
        <v>20</v>
      </c>
      <c r="G125" s="1">
        <v>4</v>
      </c>
      <c r="H125" s="1">
        <v>1</v>
      </c>
      <c r="I125" s="1">
        <v>5</v>
      </c>
      <c r="J125" s="1">
        <v>2</v>
      </c>
      <c r="K125" s="1">
        <v>0</v>
      </c>
      <c r="L125" s="1">
        <v>0</v>
      </c>
      <c r="M125" s="1">
        <v>0</v>
      </c>
      <c r="N125" s="1">
        <v>7</v>
      </c>
      <c r="O125" s="86">
        <v>0</v>
      </c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</row>
    <row r="126" spans="1:15" ht="12.75">
      <c r="A126" s="85" t="s">
        <v>44</v>
      </c>
      <c r="B126" s="1">
        <v>393</v>
      </c>
      <c r="C126" s="1">
        <v>178</v>
      </c>
      <c r="D126" s="1">
        <v>188</v>
      </c>
      <c r="E126" s="1">
        <v>4</v>
      </c>
      <c r="F126" s="1">
        <v>14</v>
      </c>
      <c r="G126" s="1">
        <v>4</v>
      </c>
      <c r="H126" s="1">
        <v>0</v>
      </c>
      <c r="I126" s="1">
        <v>0</v>
      </c>
      <c r="J126" s="1">
        <v>1</v>
      </c>
      <c r="K126" s="1">
        <v>0</v>
      </c>
      <c r="L126" s="1">
        <v>0</v>
      </c>
      <c r="M126" s="1">
        <v>1</v>
      </c>
      <c r="N126" s="1">
        <v>3</v>
      </c>
      <c r="O126" s="86">
        <v>0</v>
      </c>
    </row>
    <row r="127" spans="1:15" ht="12.75">
      <c r="A127" s="85" t="s">
        <v>45</v>
      </c>
      <c r="B127" s="1">
        <v>461</v>
      </c>
      <c r="C127" s="1">
        <v>229</v>
      </c>
      <c r="D127" s="1">
        <v>201</v>
      </c>
      <c r="E127" s="1">
        <v>1</v>
      </c>
      <c r="F127" s="1">
        <v>9</v>
      </c>
      <c r="G127" s="1">
        <v>4</v>
      </c>
      <c r="H127" s="1">
        <v>0</v>
      </c>
      <c r="I127" s="1">
        <v>2</v>
      </c>
      <c r="J127" s="1">
        <v>0</v>
      </c>
      <c r="K127" s="1">
        <v>0</v>
      </c>
      <c r="L127" s="1">
        <v>0</v>
      </c>
      <c r="M127" s="1">
        <v>8</v>
      </c>
      <c r="N127" s="1">
        <v>7</v>
      </c>
      <c r="O127" s="86">
        <v>0</v>
      </c>
    </row>
    <row r="128" spans="1:31" ht="12.75">
      <c r="A128" s="85" t="s">
        <v>74</v>
      </c>
      <c r="B128" s="1">
        <v>665</v>
      </c>
      <c r="C128" s="1">
        <v>341</v>
      </c>
      <c r="D128" s="1">
        <v>288</v>
      </c>
      <c r="E128" s="1">
        <v>4</v>
      </c>
      <c r="F128" s="1">
        <v>11</v>
      </c>
      <c r="G128" s="1">
        <v>4</v>
      </c>
      <c r="H128" s="1">
        <v>2</v>
      </c>
      <c r="I128" s="1">
        <v>1</v>
      </c>
      <c r="J128" s="1">
        <v>3</v>
      </c>
      <c r="K128" s="1">
        <v>1</v>
      </c>
      <c r="L128" s="1">
        <v>0</v>
      </c>
      <c r="M128" s="1">
        <v>0</v>
      </c>
      <c r="N128" s="1">
        <v>10</v>
      </c>
      <c r="O128" s="86">
        <v>0</v>
      </c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:15" ht="12.75">
      <c r="A129" s="87" t="s">
        <v>46</v>
      </c>
      <c r="B129" s="3">
        <f>SUM(B124:B128)</f>
        <v>2672</v>
      </c>
      <c r="C129" s="3">
        <f>SUM(C124:C128)</f>
        <v>1319</v>
      </c>
      <c r="D129" s="3">
        <f>SUM(D124:D128)</f>
        <v>1179</v>
      </c>
      <c r="E129" s="3">
        <f>SUM(E124:E128)</f>
        <v>14</v>
      </c>
      <c r="F129" s="3">
        <f aca="true" t="shared" si="27" ref="F129:M129">SUM(F124:F128)</f>
        <v>69</v>
      </c>
      <c r="G129" s="3">
        <f t="shared" si="27"/>
        <v>23</v>
      </c>
      <c r="H129" s="3">
        <f t="shared" si="27"/>
        <v>3</v>
      </c>
      <c r="I129" s="3">
        <f t="shared" si="27"/>
        <v>11</v>
      </c>
      <c r="J129" s="3">
        <f t="shared" si="27"/>
        <v>11</v>
      </c>
      <c r="K129" s="3">
        <f t="shared" si="27"/>
        <v>1</v>
      </c>
      <c r="L129" s="3">
        <f t="shared" si="27"/>
        <v>0</v>
      </c>
      <c r="M129" s="3">
        <f t="shared" si="27"/>
        <v>11</v>
      </c>
      <c r="N129" s="3">
        <f>SUM(N124:N128)</f>
        <v>31</v>
      </c>
      <c r="O129" s="88">
        <f>SUM(O124:O128)</f>
        <v>0</v>
      </c>
    </row>
    <row r="130" spans="1:15" ht="12.75">
      <c r="A130" s="85" t="s">
        <v>135</v>
      </c>
      <c r="B130" s="1">
        <v>423</v>
      </c>
      <c r="C130" s="1">
        <v>175</v>
      </c>
      <c r="D130" s="1">
        <v>226</v>
      </c>
      <c r="E130" s="1">
        <v>3</v>
      </c>
      <c r="F130" s="1">
        <v>7</v>
      </c>
      <c r="G130" s="1">
        <v>2</v>
      </c>
      <c r="H130" s="1">
        <v>1</v>
      </c>
      <c r="I130" s="1">
        <v>0</v>
      </c>
      <c r="J130" s="1">
        <v>1</v>
      </c>
      <c r="K130" s="1">
        <v>0</v>
      </c>
      <c r="L130" s="1">
        <v>0</v>
      </c>
      <c r="M130" s="1">
        <v>0</v>
      </c>
      <c r="N130" s="1">
        <v>8</v>
      </c>
      <c r="O130" s="86">
        <v>0</v>
      </c>
    </row>
    <row r="131" spans="1:31" s="14" customFormat="1" ht="12.75">
      <c r="A131" s="85" t="s">
        <v>75</v>
      </c>
      <c r="B131" s="1">
        <v>532</v>
      </c>
      <c r="C131" s="1">
        <v>245</v>
      </c>
      <c r="D131" s="1">
        <v>233</v>
      </c>
      <c r="E131" s="1">
        <v>4</v>
      </c>
      <c r="F131" s="1">
        <v>22</v>
      </c>
      <c r="G131" s="1">
        <v>6</v>
      </c>
      <c r="H131" s="1">
        <v>3</v>
      </c>
      <c r="I131" s="1">
        <v>1</v>
      </c>
      <c r="J131" s="1">
        <v>4</v>
      </c>
      <c r="K131" s="1">
        <v>1</v>
      </c>
      <c r="L131" s="1">
        <v>1</v>
      </c>
      <c r="M131" s="1">
        <v>1</v>
      </c>
      <c r="N131" s="1">
        <v>11</v>
      </c>
      <c r="O131" s="86">
        <v>0</v>
      </c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</row>
    <row r="132" spans="1:15" ht="12.75">
      <c r="A132" s="85" t="s">
        <v>76</v>
      </c>
      <c r="B132" s="1">
        <v>389</v>
      </c>
      <c r="C132" s="1">
        <v>163</v>
      </c>
      <c r="D132" s="1">
        <v>185</v>
      </c>
      <c r="E132" s="1">
        <v>5</v>
      </c>
      <c r="F132" s="1">
        <v>19</v>
      </c>
      <c r="G132" s="1">
        <v>5</v>
      </c>
      <c r="H132" s="1">
        <v>0</v>
      </c>
      <c r="I132" s="1">
        <v>2</v>
      </c>
      <c r="J132" s="1">
        <v>2</v>
      </c>
      <c r="K132" s="1">
        <v>0</v>
      </c>
      <c r="L132" s="1">
        <v>0</v>
      </c>
      <c r="M132" s="1">
        <v>1</v>
      </c>
      <c r="N132" s="1">
        <v>7</v>
      </c>
      <c r="O132" s="86">
        <v>0</v>
      </c>
    </row>
    <row r="133" spans="1:15" ht="12.75">
      <c r="A133" s="85" t="s">
        <v>77</v>
      </c>
      <c r="B133" s="1">
        <v>377</v>
      </c>
      <c r="C133" s="1">
        <v>177</v>
      </c>
      <c r="D133" s="1">
        <v>172</v>
      </c>
      <c r="E133" s="1">
        <v>1</v>
      </c>
      <c r="F133" s="1">
        <v>11</v>
      </c>
      <c r="G133" s="1">
        <v>4</v>
      </c>
      <c r="H133" s="1">
        <v>1</v>
      </c>
      <c r="I133" s="1">
        <v>0</v>
      </c>
      <c r="J133" s="1">
        <v>3</v>
      </c>
      <c r="K133" s="1">
        <v>0</v>
      </c>
      <c r="L133" s="1">
        <v>1</v>
      </c>
      <c r="M133" s="1">
        <v>0</v>
      </c>
      <c r="N133" s="1">
        <v>7</v>
      </c>
      <c r="O133" s="86">
        <v>0</v>
      </c>
    </row>
    <row r="134" spans="1:31" ht="12.75">
      <c r="A134" s="85" t="s">
        <v>78</v>
      </c>
      <c r="B134" s="1">
        <v>707</v>
      </c>
      <c r="C134" s="1">
        <v>332</v>
      </c>
      <c r="D134" s="1">
        <v>337</v>
      </c>
      <c r="E134" s="1">
        <v>5</v>
      </c>
      <c r="F134" s="1">
        <v>11</v>
      </c>
      <c r="G134" s="1">
        <v>10</v>
      </c>
      <c r="H134" s="1">
        <v>0</v>
      </c>
      <c r="I134" s="1">
        <v>5</v>
      </c>
      <c r="J134" s="1">
        <v>3</v>
      </c>
      <c r="K134" s="1">
        <v>0</v>
      </c>
      <c r="L134" s="1">
        <v>0</v>
      </c>
      <c r="M134" s="1">
        <v>0</v>
      </c>
      <c r="N134" s="1">
        <v>4</v>
      </c>
      <c r="O134" s="86">
        <v>0</v>
      </c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</row>
    <row r="135" spans="1:15" ht="12.75">
      <c r="A135" s="87" t="s">
        <v>79</v>
      </c>
      <c r="B135" s="3">
        <f>SUM(B130:B134)</f>
        <v>2428</v>
      </c>
      <c r="C135" s="3">
        <f>SUM(C130:C134)</f>
        <v>1092</v>
      </c>
      <c r="D135" s="3">
        <f>SUM(D130:D134)</f>
        <v>1153</v>
      </c>
      <c r="E135" s="3">
        <f>SUM(E130:E134)</f>
        <v>18</v>
      </c>
      <c r="F135" s="3">
        <f aca="true" t="shared" si="28" ref="F135:N135">SUM(F130:F134)</f>
        <v>70</v>
      </c>
      <c r="G135" s="3">
        <f t="shared" si="28"/>
        <v>27</v>
      </c>
      <c r="H135" s="3">
        <f t="shared" si="28"/>
        <v>5</v>
      </c>
      <c r="I135" s="3">
        <f t="shared" si="28"/>
        <v>8</v>
      </c>
      <c r="J135" s="3">
        <f t="shared" si="28"/>
        <v>13</v>
      </c>
      <c r="K135" s="3">
        <f t="shared" si="28"/>
        <v>1</v>
      </c>
      <c r="L135" s="3">
        <f t="shared" si="28"/>
        <v>2</v>
      </c>
      <c r="M135" s="3">
        <f t="shared" si="28"/>
        <v>2</v>
      </c>
      <c r="N135" s="3">
        <f t="shared" si="28"/>
        <v>37</v>
      </c>
      <c r="O135" s="88">
        <f>SUM(O130:O134)</f>
        <v>0</v>
      </c>
    </row>
    <row r="136" spans="1:15" ht="12.75">
      <c r="A136" s="85" t="s">
        <v>80</v>
      </c>
      <c r="B136" s="1">
        <v>206</v>
      </c>
      <c r="C136" s="1">
        <v>62</v>
      </c>
      <c r="D136" s="1">
        <v>127</v>
      </c>
      <c r="E136" s="1">
        <v>3</v>
      </c>
      <c r="F136" s="1">
        <v>6</v>
      </c>
      <c r="G136" s="1">
        <v>3</v>
      </c>
      <c r="H136" s="1">
        <v>1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4</v>
      </c>
      <c r="O136" s="86">
        <v>0</v>
      </c>
    </row>
    <row r="137" spans="1:31" s="14" customFormat="1" ht="12.75">
      <c r="A137" s="85" t="s">
        <v>81</v>
      </c>
      <c r="B137" s="1">
        <v>169</v>
      </c>
      <c r="C137" s="1">
        <v>61</v>
      </c>
      <c r="D137" s="1">
        <v>88</v>
      </c>
      <c r="E137" s="1">
        <v>2</v>
      </c>
      <c r="F137" s="1">
        <v>4</v>
      </c>
      <c r="G137" s="1">
        <v>3</v>
      </c>
      <c r="H137" s="1">
        <v>1</v>
      </c>
      <c r="I137" s="1">
        <v>1</v>
      </c>
      <c r="J137" s="1">
        <v>3</v>
      </c>
      <c r="K137" s="1">
        <v>0</v>
      </c>
      <c r="L137" s="1">
        <v>0</v>
      </c>
      <c r="M137" s="1">
        <v>2</v>
      </c>
      <c r="N137" s="1">
        <v>4</v>
      </c>
      <c r="O137" s="86">
        <v>0</v>
      </c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</row>
    <row r="138" spans="1:31" s="14" customFormat="1" ht="12.75">
      <c r="A138" s="85" t="s">
        <v>82</v>
      </c>
      <c r="B138" s="1">
        <v>88</v>
      </c>
      <c r="C138" s="1">
        <v>26</v>
      </c>
      <c r="D138" s="1">
        <v>54</v>
      </c>
      <c r="E138" s="1">
        <v>2</v>
      </c>
      <c r="F138" s="1">
        <v>4</v>
      </c>
      <c r="G138" s="1">
        <v>1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1</v>
      </c>
      <c r="O138" s="86">
        <v>0</v>
      </c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</row>
    <row r="139" spans="1:15" ht="12.75">
      <c r="A139" s="85" t="s">
        <v>83</v>
      </c>
      <c r="B139" s="1">
        <v>636</v>
      </c>
      <c r="C139" s="1">
        <v>249</v>
      </c>
      <c r="D139" s="1">
        <v>334</v>
      </c>
      <c r="E139" s="1">
        <v>3</v>
      </c>
      <c r="F139" s="1">
        <v>11</v>
      </c>
      <c r="G139" s="1">
        <v>10</v>
      </c>
      <c r="H139" s="1">
        <v>1</v>
      </c>
      <c r="I139" s="1">
        <v>5</v>
      </c>
      <c r="J139" s="1">
        <v>9</v>
      </c>
      <c r="K139" s="1">
        <v>0</v>
      </c>
      <c r="L139" s="1">
        <v>0</v>
      </c>
      <c r="M139" s="1">
        <v>0</v>
      </c>
      <c r="N139" s="1">
        <v>14</v>
      </c>
      <c r="O139" s="86">
        <v>0</v>
      </c>
    </row>
    <row r="140" spans="1:31" ht="12.75">
      <c r="A140" s="85" t="s">
        <v>84</v>
      </c>
      <c r="B140" s="1">
        <v>582</v>
      </c>
      <c r="C140" s="1">
        <v>252</v>
      </c>
      <c r="D140" s="1">
        <v>294</v>
      </c>
      <c r="E140" s="1">
        <v>4</v>
      </c>
      <c r="F140" s="1">
        <v>17</v>
      </c>
      <c r="G140" s="1">
        <v>10</v>
      </c>
      <c r="H140" s="1">
        <v>0</v>
      </c>
      <c r="I140" s="1">
        <v>1</v>
      </c>
      <c r="J140" s="1">
        <v>0</v>
      </c>
      <c r="K140" s="1">
        <v>0</v>
      </c>
      <c r="L140" s="1">
        <v>0</v>
      </c>
      <c r="M140" s="1">
        <v>0</v>
      </c>
      <c r="N140" s="1">
        <v>4</v>
      </c>
      <c r="O140" s="86">
        <v>0</v>
      </c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</row>
    <row r="141" spans="1:16" s="14" customFormat="1" ht="12.75">
      <c r="A141" s="87" t="s">
        <v>85</v>
      </c>
      <c r="B141" s="3">
        <f>SUM(B136:B140)</f>
        <v>1681</v>
      </c>
      <c r="C141" s="3">
        <f>SUM(C136:C140)</f>
        <v>650</v>
      </c>
      <c r="D141" s="3">
        <f>SUM(D136:D140)</f>
        <v>897</v>
      </c>
      <c r="E141" s="3">
        <f>SUM(E136:E140)</f>
        <v>14</v>
      </c>
      <c r="F141" s="3">
        <f aca="true" t="shared" si="29" ref="F141:N141">SUM(F136:F140)</f>
        <v>42</v>
      </c>
      <c r="G141" s="3">
        <f t="shared" si="29"/>
        <v>27</v>
      </c>
      <c r="H141" s="3">
        <f t="shared" si="29"/>
        <v>3</v>
      </c>
      <c r="I141" s="3">
        <f t="shared" si="29"/>
        <v>7</v>
      </c>
      <c r="J141" s="3">
        <f t="shared" si="29"/>
        <v>12</v>
      </c>
      <c r="K141" s="3">
        <f t="shared" si="29"/>
        <v>0</v>
      </c>
      <c r="L141" s="3">
        <f t="shared" si="29"/>
        <v>0</v>
      </c>
      <c r="M141" s="3">
        <f t="shared" si="29"/>
        <v>2</v>
      </c>
      <c r="N141" s="3">
        <f t="shared" si="29"/>
        <v>27</v>
      </c>
      <c r="O141" s="88">
        <f>SUM(O136:O140)</f>
        <v>0</v>
      </c>
      <c r="P141" s="12"/>
    </row>
    <row r="142" spans="1:15" ht="12.75">
      <c r="A142" s="87" t="s">
        <v>86</v>
      </c>
      <c r="B142" s="3">
        <f>SUM(B141,B135,B129,B123,B117,B111)</f>
        <v>11806</v>
      </c>
      <c r="C142" s="3">
        <f>SUM(C141,C135,C129,C123,C117,C111)</f>
        <v>5244</v>
      </c>
      <c r="D142" s="3">
        <f>SUM(D141,D135,D129,D123,D117,D111)</f>
        <v>5630</v>
      </c>
      <c r="E142" s="3">
        <f>SUM(E141,E135,E129,E123,E117,E111)</f>
        <v>99</v>
      </c>
      <c r="F142" s="3">
        <f aca="true" t="shared" si="30" ref="F142:N142">SUM(F141,F135,F129,F123,F117,F111)</f>
        <v>337</v>
      </c>
      <c r="G142" s="3">
        <f t="shared" si="30"/>
        <v>124</v>
      </c>
      <c r="H142" s="3">
        <f t="shared" si="30"/>
        <v>32</v>
      </c>
      <c r="I142" s="3">
        <f t="shared" si="30"/>
        <v>59</v>
      </c>
      <c r="J142" s="3">
        <f t="shared" si="30"/>
        <v>68</v>
      </c>
      <c r="K142" s="3">
        <f t="shared" si="30"/>
        <v>7</v>
      </c>
      <c r="L142" s="3">
        <f t="shared" si="30"/>
        <v>8</v>
      </c>
      <c r="M142" s="3">
        <f t="shared" si="30"/>
        <v>20</v>
      </c>
      <c r="N142" s="3">
        <f t="shared" si="30"/>
        <v>178</v>
      </c>
      <c r="O142" s="88">
        <f>SUM(O141,O135,O129,O123,O117,O111)</f>
        <v>0</v>
      </c>
    </row>
    <row r="143" spans="1:31" s="14" customFormat="1" ht="12.75">
      <c r="A143" s="85" t="s">
        <v>87</v>
      </c>
      <c r="B143" s="1">
        <v>355</v>
      </c>
      <c r="C143" s="1">
        <v>206</v>
      </c>
      <c r="D143" s="1">
        <v>118</v>
      </c>
      <c r="E143" s="1">
        <v>2</v>
      </c>
      <c r="F143" s="1">
        <v>22</v>
      </c>
      <c r="G143" s="1">
        <v>2</v>
      </c>
      <c r="H143" s="1">
        <v>0</v>
      </c>
      <c r="I143" s="1">
        <v>0</v>
      </c>
      <c r="J143" s="1">
        <v>2</v>
      </c>
      <c r="K143" s="1">
        <v>0</v>
      </c>
      <c r="L143" s="1">
        <v>0</v>
      </c>
      <c r="M143" s="1">
        <v>0</v>
      </c>
      <c r="N143" s="1">
        <v>3</v>
      </c>
      <c r="O143" s="86">
        <v>0</v>
      </c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</row>
    <row r="144" spans="1:31" ht="12.75">
      <c r="A144" s="85" t="s">
        <v>88</v>
      </c>
      <c r="B144" s="1">
        <v>369</v>
      </c>
      <c r="C144" s="1">
        <v>210</v>
      </c>
      <c r="D144" s="1">
        <v>135</v>
      </c>
      <c r="E144" s="1">
        <v>1</v>
      </c>
      <c r="F144" s="1">
        <v>10</v>
      </c>
      <c r="G144" s="1">
        <v>3</v>
      </c>
      <c r="H144" s="1">
        <v>1</v>
      </c>
      <c r="I144" s="1">
        <v>0</v>
      </c>
      <c r="J144" s="1">
        <v>1</v>
      </c>
      <c r="K144" s="1">
        <v>0</v>
      </c>
      <c r="L144" s="1">
        <v>0</v>
      </c>
      <c r="M144" s="1">
        <v>0</v>
      </c>
      <c r="N144" s="1">
        <v>8</v>
      </c>
      <c r="O144" s="86">
        <v>0</v>
      </c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</row>
    <row r="145" spans="1:15" ht="12.75">
      <c r="A145" s="87" t="s">
        <v>20</v>
      </c>
      <c r="B145" s="3">
        <f>SUM(B143:B144)</f>
        <v>724</v>
      </c>
      <c r="C145" s="3">
        <f>SUM(C143:C144)</f>
        <v>416</v>
      </c>
      <c r="D145" s="3">
        <f>SUM(D143:D144)</f>
        <v>253</v>
      </c>
      <c r="E145" s="3">
        <f>SUM(E143:E144)</f>
        <v>3</v>
      </c>
      <c r="F145" s="3">
        <f aca="true" t="shared" si="31" ref="F145:N145">SUM(F143:F144)</f>
        <v>32</v>
      </c>
      <c r="G145" s="3">
        <f t="shared" si="31"/>
        <v>5</v>
      </c>
      <c r="H145" s="3">
        <f t="shared" si="31"/>
        <v>1</v>
      </c>
      <c r="I145" s="3">
        <f t="shared" si="31"/>
        <v>0</v>
      </c>
      <c r="J145" s="3">
        <f t="shared" si="31"/>
        <v>3</v>
      </c>
      <c r="K145" s="3">
        <f t="shared" si="31"/>
        <v>0</v>
      </c>
      <c r="L145" s="3">
        <f t="shared" si="31"/>
        <v>0</v>
      </c>
      <c r="M145" s="3">
        <f t="shared" si="31"/>
        <v>0</v>
      </c>
      <c r="N145" s="3">
        <f t="shared" si="31"/>
        <v>11</v>
      </c>
      <c r="O145" s="88">
        <f>SUM(O143:O144)</f>
        <v>0</v>
      </c>
    </row>
    <row r="146" spans="1:16" s="14" customFormat="1" ht="12.75">
      <c r="A146" s="85" t="s">
        <v>89</v>
      </c>
      <c r="B146" s="1">
        <v>601</v>
      </c>
      <c r="C146" s="1">
        <v>370</v>
      </c>
      <c r="D146" s="1">
        <v>162</v>
      </c>
      <c r="E146" s="1">
        <v>11</v>
      </c>
      <c r="F146" s="1">
        <v>10</v>
      </c>
      <c r="G146" s="1">
        <v>6</v>
      </c>
      <c r="H146" s="1">
        <v>6</v>
      </c>
      <c r="I146" s="1">
        <v>5</v>
      </c>
      <c r="J146" s="1">
        <v>2</v>
      </c>
      <c r="K146" s="1">
        <v>1</v>
      </c>
      <c r="L146" s="1">
        <v>1</v>
      </c>
      <c r="M146" s="1">
        <v>1</v>
      </c>
      <c r="N146" s="1">
        <v>26</v>
      </c>
      <c r="O146" s="86">
        <v>0</v>
      </c>
      <c r="P146" s="12"/>
    </row>
    <row r="147" spans="1:15" ht="12.75">
      <c r="A147" s="87" t="s">
        <v>20</v>
      </c>
      <c r="B147" s="3">
        <f>SUM(B146)</f>
        <v>601</v>
      </c>
      <c r="C147" s="3">
        <f>SUM(C146)</f>
        <v>370</v>
      </c>
      <c r="D147" s="3">
        <f>SUM(D146)</f>
        <v>162</v>
      </c>
      <c r="E147" s="3">
        <f>SUM(E146)</f>
        <v>11</v>
      </c>
      <c r="F147" s="3">
        <f aca="true" t="shared" si="32" ref="F147:N147">SUM(F146)</f>
        <v>10</v>
      </c>
      <c r="G147" s="3">
        <f t="shared" si="32"/>
        <v>6</v>
      </c>
      <c r="H147" s="3">
        <f t="shared" si="32"/>
        <v>6</v>
      </c>
      <c r="I147" s="3">
        <f t="shared" si="32"/>
        <v>5</v>
      </c>
      <c r="J147" s="3">
        <f t="shared" si="32"/>
        <v>2</v>
      </c>
      <c r="K147" s="3">
        <f t="shared" si="32"/>
        <v>1</v>
      </c>
      <c r="L147" s="3">
        <f t="shared" si="32"/>
        <v>1</v>
      </c>
      <c r="M147" s="3">
        <f t="shared" si="32"/>
        <v>1</v>
      </c>
      <c r="N147" s="3">
        <f t="shared" si="32"/>
        <v>26</v>
      </c>
      <c r="O147" s="88">
        <f>SUM(O146)</f>
        <v>0</v>
      </c>
    </row>
    <row r="148" spans="1:15" ht="12.75">
      <c r="A148" s="85" t="s">
        <v>90</v>
      </c>
      <c r="B148" s="1">
        <v>655</v>
      </c>
      <c r="C148" s="1">
        <v>377</v>
      </c>
      <c r="D148" s="1">
        <v>229</v>
      </c>
      <c r="E148" s="1">
        <v>7</v>
      </c>
      <c r="F148" s="1">
        <v>21</v>
      </c>
      <c r="G148" s="1">
        <v>2</v>
      </c>
      <c r="H148" s="1">
        <v>1</v>
      </c>
      <c r="I148" s="1">
        <v>4</v>
      </c>
      <c r="J148" s="1">
        <v>1</v>
      </c>
      <c r="K148" s="1">
        <v>0</v>
      </c>
      <c r="L148" s="1">
        <v>0</v>
      </c>
      <c r="M148" s="1">
        <v>0</v>
      </c>
      <c r="N148" s="1">
        <v>13</v>
      </c>
      <c r="O148" s="86">
        <v>0</v>
      </c>
    </row>
    <row r="149" spans="1:16" s="14" customFormat="1" ht="12.75">
      <c r="A149" s="85" t="s">
        <v>91</v>
      </c>
      <c r="B149" s="1">
        <v>512</v>
      </c>
      <c r="C149" s="1">
        <v>297</v>
      </c>
      <c r="D149" s="1">
        <v>172</v>
      </c>
      <c r="E149" s="1">
        <v>2</v>
      </c>
      <c r="F149" s="1">
        <v>23</v>
      </c>
      <c r="G149" s="1">
        <v>4</v>
      </c>
      <c r="H149" s="1">
        <v>0</v>
      </c>
      <c r="I149" s="1">
        <v>3</v>
      </c>
      <c r="J149" s="1">
        <v>1</v>
      </c>
      <c r="K149" s="1">
        <v>0</v>
      </c>
      <c r="L149" s="1">
        <v>0</v>
      </c>
      <c r="M149" s="1">
        <v>0</v>
      </c>
      <c r="N149" s="1">
        <v>10</v>
      </c>
      <c r="O149" s="86">
        <v>0</v>
      </c>
      <c r="P149" s="12"/>
    </row>
    <row r="150" spans="1:15" ht="12.75">
      <c r="A150" s="87" t="s">
        <v>20</v>
      </c>
      <c r="B150" s="3">
        <f>SUM(B148:B149)</f>
        <v>1167</v>
      </c>
      <c r="C150" s="3">
        <f>SUM(C148:C149)</f>
        <v>674</v>
      </c>
      <c r="D150" s="3">
        <f>SUM(D148:D149)</f>
        <v>401</v>
      </c>
      <c r="E150" s="3">
        <f>SUM(E148:E149)</f>
        <v>9</v>
      </c>
      <c r="F150" s="3">
        <f aca="true" t="shared" si="33" ref="F150:O150">SUM(F148:F149)</f>
        <v>44</v>
      </c>
      <c r="G150" s="3">
        <f t="shared" si="33"/>
        <v>6</v>
      </c>
      <c r="H150" s="3">
        <f t="shared" si="33"/>
        <v>1</v>
      </c>
      <c r="I150" s="3">
        <f t="shared" si="33"/>
        <v>7</v>
      </c>
      <c r="J150" s="3">
        <f t="shared" si="33"/>
        <v>2</v>
      </c>
      <c r="K150" s="3">
        <f t="shared" si="33"/>
        <v>0</v>
      </c>
      <c r="L150" s="3">
        <f t="shared" si="33"/>
        <v>0</v>
      </c>
      <c r="M150" s="3">
        <f t="shared" si="33"/>
        <v>0</v>
      </c>
      <c r="N150" s="3">
        <f t="shared" si="33"/>
        <v>23</v>
      </c>
      <c r="O150" s="88">
        <f t="shared" si="33"/>
        <v>0</v>
      </c>
    </row>
    <row r="151" spans="1:15" ht="12.75">
      <c r="A151" s="85" t="s">
        <v>92</v>
      </c>
      <c r="B151" s="1">
        <v>501</v>
      </c>
      <c r="C151" s="1">
        <v>297</v>
      </c>
      <c r="D151" s="1">
        <v>154</v>
      </c>
      <c r="E151" s="1">
        <v>9</v>
      </c>
      <c r="F151" s="1">
        <v>20</v>
      </c>
      <c r="G151" s="1">
        <v>4</v>
      </c>
      <c r="H151" s="1">
        <v>0</v>
      </c>
      <c r="I151" s="1">
        <v>3</v>
      </c>
      <c r="J151" s="1">
        <v>2</v>
      </c>
      <c r="K151" s="1">
        <v>1</v>
      </c>
      <c r="L151" s="1">
        <v>3</v>
      </c>
      <c r="M151" s="1">
        <v>1</v>
      </c>
      <c r="N151" s="1">
        <v>7</v>
      </c>
      <c r="O151" s="86">
        <v>0</v>
      </c>
    </row>
    <row r="152" spans="1:31" ht="12.75">
      <c r="A152" s="85" t="s">
        <v>93</v>
      </c>
      <c r="B152" s="1">
        <v>558</v>
      </c>
      <c r="C152" s="1">
        <v>329</v>
      </c>
      <c r="D152" s="1">
        <v>178</v>
      </c>
      <c r="E152" s="1">
        <v>4</v>
      </c>
      <c r="F152" s="1">
        <v>26</v>
      </c>
      <c r="G152" s="1">
        <v>3</v>
      </c>
      <c r="H152" s="1">
        <v>2</v>
      </c>
      <c r="I152" s="1">
        <v>2</v>
      </c>
      <c r="J152" s="1">
        <v>2</v>
      </c>
      <c r="K152" s="1">
        <v>1</v>
      </c>
      <c r="L152" s="1">
        <v>1</v>
      </c>
      <c r="M152" s="1">
        <v>1</v>
      </c>
      <c r="N152" s="1">
        <v>9</v>
      </c>
      <c r="O152" s="86">
        <v>0</v>
      </c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</row>
    <row r="153" spans="1:15" ht="12.75">
      <c r="A153" s="87" t="s">
        <v>20</v>
      </c>
      <c r="B153" s="3">
        <f>SUM(B151:B152)</f>
        <v>1059</v>
      </c>
      <c r="C153" s="3">
        <f>SUM(C151:C152)</f>
        <v>626</v>
      </c>
      <c r="D153" s="3">
        <f>SUM(D151:D152)</f>
        <v>332</v>
      </c>
      <c r="E153" s="3">
        <f aca="true" t="shared" si="34" ref="E153:N153">SUM(E151:E152)</f>
        <v>13</v>
      </c>
      <c r="F153" s="3">
        <f t="shared" si="34"/>
        <v>46</v>
      </c>
      <c r="G153" s="3">
        <f t="shared" si="34"/>
        <v>7</v>
      </c>
      <c r="H153" s="3">
        <f t="shared" si="34"/>
        <v>2</v>
      </c>
      <c r="I153" s="3">
        <f t="shared" si="34"/>
        <v>5</v>
      </c>
      <c r="J153" s="3">
        <f t="shared" si="34"/>
        <v>4</v>
      </c>
      <c r="K153" s="3">
        <f t="shared" si="34"/>
        <v>2</v>
      </c>
      <c r="L153" s="3">
        <f t="shared" si="34"/>
        <v>4</v>
      </c>
      <c r="M153" s="3">
        <f t="shared" si="34"/>
        <v>2</v>
      </c>
      <c r="N153" s="3">
        <f t="shared" si="34"/>
        <v>16</v>
      </c>
      <c r="O153" s="88">
        <f>SUM(O151:O152)</f>
        <v>0</v>
      </c>
    </row>
    <row r="154" spans="1:15" ht="12.75">
      <c r="A154" s="85" t="s">
        <v>94</v>
      </c>
      <c r="B154" s="1">
        <v>768</v>
      </c>
      <c r="C154" s="1">
        <v>302</v>
      </c>
      <c r="D154" s="1">
        <v>381</v>
      </c>
      <c r="E154" s="1">
        <v>5</v>
      </c>
      <c r="F154" s="1">
        <v>37</v>
      </c>
      <c r="G154" s="1">
        <v>16</v>
      </c>
      <c r="H154" s="1">
        <v>3</v>
      </c>
      <c r="I154" s="1">
        <v>4</v>
      </c>
      <c r="J154" s="1">
        <v>5</v>
      </c>
      <c r="K154" s="1">
        <v>1</v>
      </c>
      <c r="L154" s="1">
        <v>0</v>
      </c>
      <c r="M154" s="1">
        <v>0</v>
      </c>
      <c r="N154" s="1">
        <v>14</v>
      </c>
      <c r="O154" s="86">
        <v>0</v>
      </c>
    </row>
    <row r="155" spans="1:15" ht="12.75">
      <c r="A155" s="85" t="s">
        <v>95</v>
      </c>
      <c r="B155" s="1">
        <v>506</v>
      </c>
      <c r="C155" s="1">
        <v>202</v>
      </c>
      <c r="D155" s="1">
        <v>253</v>
      </c>
      <c r="E155" s="1">
        <v>1</v>
      </c>
      <c r="F155" s="1">
        <v>8</v>
      </c>
      <c r="G155" s="1">
        <v>10</v>
      </c>
      <c r="H155" s="1">
        <v>2</v>
      </c>
      <c r="I155" s="1">
        <v>7</v>
      </c>
      <c r="J155" s="1">
        <v>9</v>
      </c>
      <c r="K155" s="1">
        <v>1</v>
      </c>
      <c r="L155" s="1">
        <v>0</v>
      </c>
      <c r="M155" s="1">
        <v>0</v>
      </c>
      <c r="N155" s="1">
        <v>13</v>
      </c>
      <c r="O155" s="86">
        <v>0</v>
      </c>
    </row>
    <row r="156" spans="1:15" ht="12.75">
      <c r="A156" s="85" t="s">
        <v>96</v>
      </c>
      <c r="B156" s="1">
        <v>504</v>
      </c>
      <c r="C156" s="1">
        <v>183</v>
      </c>
      <c r="D156" s="1">
        <v>262</v>
      </c>
      <c r="E156" s="1">
        <v>1</v>
      </c>
      <c r="F156" s="1">
        <v>13</v>
      </c>
      <c r="G156" s="1">
        <v>12</v>
      </c>
      <c r="H156" s="1">
        <v>2</v>
      </c>
      <c r="I156" s="1">
        <v>12</v>
      </c>
      <c r="J156" s="1">
        <v>5</v>
      </c>
      <c r="K156" s="1">
        <v>0</v>
      </c>
      <c r="L156" s="1">
        <v>1</v>
      </c>
      <c r="M156" s="1">
        <v>1</v>
      </c>
      <c r="N156" s="1">
        <v>12</v>
      </c>
      <c r="O156" s="86">
        <v>0</v>
      </c>
    </row>
    <row r="157" spans="1:15" ht="12.75">
      <c r="A157" s="85" t="s">
        <v>97</v>
      </c>
      <c r="B157" s="1">
        <v>815</v>
      </c>
      <c r="C157" s="1">
        <v>321</v>
      </c>
      <c r="D157" s="1">
        <v>428</v>
      </c>
      <c r="E157" s="1">
        <v>5</v>
      </c>
      <c r="F157" s="1">
        <v>18</v>
      </c>
      <c r="G157" s="1">
        <v>15</v>
      </c>
      <c r="H157" s="1">
        <v>5</v>
      </c>
      <c r="I157" s="1">
        <v>2</v>
      </c>
      <c r="J157" s="1">
        <v>9</v>
      </c>
      <c r="K157" s="1">
        <v>1</v>
      </c>
      <c r="L157" s="1">
        <v>0</v>
      </c>
      <c r="M157" s="1">
        <v>1</v>
      </c>
      <c r="N157" s="1">
        <v>10</v>
      </c>
      <c r="O157" s="86">
        <v>0</v>
      </c>
    </row>
    <row r="158" spans="1:15" ht="12.75">
      <c r="A158" s="85" t="s">
        <v>98</v>
      </c>
      <c r="B158" s="1">
        <v>731</v>
      </c>
      <c r="C158" s="1">
        <v>250</v>
      </c>
      <c r="D158" s="1">
        <v>413</v>
      </c>
      <c r="E158" s="1">
        <v>7</v>
      </c>
      <c r="F158" s="1">
        <v>22</v>
      </c>
      <c r="G158" s="1">
        <v>13</v>
      </c>
      <c r="H158" s="1">
        <v>0</v>
      </c>
      <c r="I158" s="1">
        <v>6</v>
      </c>
      <c r="J158" s="1">
        <v>7</v>
      </c>
      <c r="K158" s="1">
        <v>0</v>
      </c>
      <c r="L158" s="1">
        <v>0</v>
      </c>
      <c r="M158" s="1">
        <v>1</v>
      </c>
      <c r="N158" s="1">
        <v>12</v>
      </c>
      <c r="O158" s="86">
        <v>0</v>
      </c>
    </row>
    <row r="159" spans="1:15" ht="12.75">
      <c r="A159" s="85" t="s">
        <v>99</v>
      </c>
      <c r="B159" s="1">
        <v>692</v>
      </c>
      <c r="C159" s="1">
        <v>284</v>
      </c>
      <c r="D159" s="1">
        <v>352</v>
      </c>
      <c r="E159" s="1">
        <v>6</v>
      </c>
      <c r="F159" s="1">
        <v>21</v>
      </c>
      <c r="G159" s="1">
        <v>8</v>
      </c>
      <c r="H159" s="1">
        <v>2</v>
      </c>
      <c r="I159" s="1">
        <v>2</v>
      </c>
      <c r="J159" s="1">
        <v>5</v>
      </c>
      <c r="K159" s="1">
        <v>0</v>
      </c>
      <c r="L159" s="1">
        <v>0</v>
      </c>
      <c r="M159" s="1">
        <v>0</v>
      </c>
      <c r="N159" s="1">
        <v>12</v>
      </c>
      <c r="O159" s="86">
        <v>0</v>
      </c>
    </row>
    <row r="160" spans="1:15" ht="12.75">
      <c r="A160" s="85" t="s">
        <v>100</v>
      </c>
      <c r="B160" s="1">
        <v>474</v>
      </c>
      <c r="C160" s="1">
        <v>224</v>
      </c>
      <c r="D160" s="1">
        <v>199</v>
      </c>
      <c r="E160" s="1">
        <v>2</v>
      </c>
      <c r="F160" s="1">
        <v>17</v>
      </c>
      <c r="G160" s="1">
        <v>7</v>
      </c>
      <c r="H160" s="1">
        <v>2</v>
      </c>
      <c r="I160" s="1">
        <v>2</v>
      </c>
      <c r="J160" s="1">
        <v>7</v>
      </c>
      <c r="K160" s="1">
        <v>0</v>
      </c>
      <c r="L160" s="1">
        <v>1</v>
      </c>
      <c r="M160" s="1">
        <v>1</v>
      </c>
      <c r="N160" s="1">
        <v>12</v>
      </c>
      <c r="O160" s="86">
        <v>0</v>
      </c>
    </row>
    <row r="161" spans="1:31" s="14" customFormat="1" ht="12.75">
      <c r="A161" s="85" t="s">
        <v>101</v>
      </c>
      <c r="B161" s="1">
        <v>415</v>
      </c>
      <c r="C161" s="1">
        <v>211</v>
      </c>
      <c r="D161" s="1">
        <v>175</v>
      </c>
      <c r="E161" s="1">
        <v>2</v>
      </c>
      <c r="F161" s="1">
        <v>14</v>
      </c>
      <c r="G161" s="1">
        <v>3</v>
      </c>
      <c r="H161" s="1">
        <v>3</v>
      </c>
      <c r="I161" s="1">
        <v>2</v>
      </c>
      <c r="J161" s="1">
        <v>3</v>
      </c>
      <c r="K161" s="1">
        <v>0</v>
      </c>
      <c r="L161" s="1">
        <v>0</v>
      </c>
      <c r="M161" s="1">
        <v>2</v>
      </c>
      <c r="N161" s="1">
        <v>0</v>
      </c>
      <c r="O161" s="86">
        <v>0</v>
      </c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</row>
    <row r="162" spans="1:15" ht="12.75">
      <c r="A162" s="85" t="s">
        <v>102</v>
      </c>
      <c r="B162" s="1">
        <v>329</v>
      </c>
      <c r="C162" s="1">
        <v>137</v>
      </c>
      <c r="D162" s="1">
        <v>157</v>
      </c>
      <c r="E162" s="1">
        <v>2</v>
      </c>
      <c r="F162" s="1">
        <v>16</v>
      </c>
      <c r="G162" s="1">
        <v>8</v>
      </c>
      <c r="H162" s="1">
        <v>4</v>
      </c>
      <c r="I162" s="1">
        <v>1</v>
      </c>
      <c r="J162" s="1">
        <v>2</v>
      </c>
      <c r="K162" s="1">
        <v>0</v>
      </c>
      <c r="L162" s="1">
        <v>0</v>
      </c>
      <c r="M162" s="1">
        <v>0</v>
      </c>
      <c r="N162" s="1">
        <v>2</v>
      </c>
      <c r="O162" s="86">
        <v>0</v>
      </c>
    </row>
    <row r="163" spans="1:15" ht="12.75">
      <c r="A163" s="85" t="s">
        <v>103</v>
      </c>
      <c r="B163" s="1">
        <v>238</v>
      </c>
      <c r="C163" s="1">
        <v>115</v>
      </c>
      <c r="D163" s="1">
        <v>108</v>
      </c>
      <c r="E163" s="1">
        <v>3</v>
      </c>
      <c r="F163" s="1">
        <v>5</v>
      </c>
      <c r="G163" s="1">
        <v>5</v>
      </c>
      <c r="H163" s="1">
        <v>0</v>
      </c>
      <c r="I163" s="1">
        <v>0</v>
      </c>
      <c r="J163" s="1">
        <v>2</v>
      </c>
      <c r="K163" s="1">
        <v>0</v>
      </c>
      <c r="L163" s="1">
        <v>0</v>
      </c>
      <c r="M163" s="1">
        <v>0</v>
      </c>
      <c r="N163" s="1">
        <v>0</v>
      </c>
      <c r="O163" s="86">
        <v>0</v>
      </c>
    </row>
    <row r="164" spans="1:31" ht="12.75">
      <c r="A164" s="85" t="s">
        <v>104</v>
      </c>
      <c r="B164" s="1">
        <v>278</v>
      </c>
      <c r="C164" s="1">
        <v>139</v>
      </c>
      <c r="D164" s="1">
        <v>114</v>
      </c>
      <c r="E164" s="1">
        <v>2</v>
      </c>
      <c r="F164" s="1">
        <v>8</v>
      </c>
      <c r="G164" s="1">
        <v>7</v>
      </c>
      <c r="H164" s="1">
        <v>0</v>
      </c>
      <c r="I164" s="1">
        <v>1</v>
      </c>
      <c r="J164" s="1">
        <v>0</v>
      </c>
      <c r="K164" s="1">
        <v>0</v>
      </c>
      <c r="L164" s="1">
        <v>0</v>
      </c>
      <c r="M164" s="1">
        <v>0</v>
      </c>
      <c r="N164" s="1">
        <v>7</v>
      </c>
      <c r="O164" s="86">
        <v>0</v>
      </c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</row>
    <row r="165" spans="1:31" s="14" customFormat="1" ht="12.75">
      <c r="A165" s="87" t="s">
        <v>20</v>
      </c>
      <c r="B165" s="3">
        <f>SUM(B154:B164)</f>
        <v>5750</v>
      </c>
      <c r="C165" s="3">
        <f>SUM(C154:C164)</f>
        <v>2368</v>
      </c>
      <c r="D165" s="3">
        <f aca="true" t="shared" si="35" ref="D165:O165">SUM(D154:D164)</f>
        <v>2842</v>
      </c>
      <c r="E165" s="3">
        <f t="shared" si="35"/>
        <v>36</v>
      </c>
      <c r="F165" s="3">
        <f t="shared" si="35"/>
        <v>179</v>
      </c>
      <c r="G165" s="3">
        <f t="shared" si="35"/>
        <v>104</v>
      </c>
      <c r="H165" s="3">
        <f t="shared" si="35"/>
        <v>23</v>
      </c>
      <c r="I165" s="3">
        <f t="shared" si="35"/>
        <v>39</v>
      </c>
      <c r="J165" s="3">
        <f t="shared" si="35"/>
        <v>54</v>
      </c>
      <c r="K165" s="3">
        <f t="shared" si="35"/>
        <v>3</v>
      </c>
      <c r="L165" s="3">
        <f t="shared" si="35"/>
        <v>2</v>
      </c>
      <c r="M165" s="3">
        <f t="shared" si="35"/>
        <v>6</v>
      </c>
      <c r="N165" s="3">
        <f t="shared" si="35"/>
        <v>94</v>
      </c>
      <c r="O165" s="88">
        <f t="shared" si="35"/>
        <v>0</v>
      </c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</row>
    <row r="166" spans="1:15" ht="12.75">
      <c r="A166" s="85" t="s">
        <v>105</v>
      </c>
      <c r="B166" s="1">
        <v>638</v>
      </c>
      <c r="C166" s="1">
        <v>308</v>
      </c>
      <c r="D166" s="1">
        <v>276</v>
      </c>
      <c r="E166" s="1">
        <v>5</v>
      </c>
      <c r="F166" s="1">
        <v>22</v>
      </c>
      <c r="G166" s="1">
        <v>11</v>
      </c>
      <c r="H166" s="1">
        <v>1</v>
      </c>
      <c r="I166" s="1">
        <v>6</v>
      </c>
      <c r="J166" s="1">
        <v>5</v>
      </c>
      <c r="K166" s="1">
        <v>1</v>
      </c>
      <c r="L166" s="1">
        <v>0</v>
      </c>
      <c r="M166" s="1">
        <v>1</v>
      </c>
      <c r="N166" s="1">
        <v>2</v>
      </c>
      <c r="O166" s="86">
        <v>0</v>
      </c>
    </row>
    <row r="167" spans="1:15" ht="12.75">
      <c r="A167" s="85" t="s">
        <v>106</v>
      </c>
      <c r="B167" s="1">
        <v>496</v>
      </c>
      <c r="C167" s="1">
        <v>283</v>
      </c>
      <c r="D167" s="1">
        <v>171</v>
      </c>
      <c r="E167" s="1">
        <v>2</v>
      </c>
      <c r="F167" s="1">
        <v>19</v>
      </c>
      <c r="G167" s="1">
        <v>5</v>
      </c>
      <c r="H167" s="1">
        <v>2</v>
      </c>
      <c r="I167" s="1">
        <v>1</v>
      </c>
      <c r="J167" s="1">
        <v>1</v>
      </c>
      <c r="K167" s="1">
        <v>2</v>
      </c>
      <c r="L167" s="1">
        <v>0</v>
      </c>
      <c r="M167" s="1">
        <v>1</v>
      </c>
      <c r="N167" s="1">
        <v>9</v>
      </c>
      <c r="O167" s="86">
        <v>0</v>
      </c>
    </row>
    <row r="168" spans="1:31" ht="12.75">
      <c r="A168" s="85" t="s">
        <v>107</v>
      </c>
      <c r="B168" s="1">
        <v>649</v>
      </c>
      <c r="C168" s="1">
        <v>296</v>
      </c>
      <c r="D168" s="1">
        <v>305</v>
      </c>
      <c r="E168" s="1">
        <v>3</v>
      </c>
      <c r="F168" s="1">
        <v>24</v>
      </c>
      <c r="G168" s="1">
        <v>7</v>
      </c>
      <c r="H168" s="1">
        <v>2</v>
      </c>
      <c r="I168" s="1">
        <v>1</v>
      </c>
      <c r="J168" s="1">
        <v>2</v>
      </c>
      <c r="K168" s="1">
        <v>0</v>
      </c>
      <c r="L168" s="1">
        <v>0</v>
      </c>
      <c r="M168" s="1">
        <v>0</v>
      </c>
      <c r="N168" s="1">
        <v>9</v>
      </c>
      <c r="O168" s="86">
        <v>0</v>
      </c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</row>
    <row r="169" spans="1:31" s="14" customFormat="1" ht="12.75">
      <c r="A169" s="87" t="s">
        <v>20</v>
      </c>
      <c r="B169" s="3">
        <f>SUM(B166:B168)</f>
        <v>1783</v>
      </c>
      <c r="C169" s="3">
        <f aca="true" t="shared" si="36" ref="C169:O169">SUM(C166:C168)</f>
        <v>887</v>
      </c>
      <c r="D169" s="3">
        <f t="shared" si="36"/>
        <v>752</v>
      </c>
      <c r="E169" s="3">
        <f t="shared" si="36"/>
        <v>10</v>
      </c>
      <c r="F169" s="3">
        <f t="shared" si="36"/>
        <v>65</v>
      </c>
      <c r="G169" s="3">
        <f t="shared" si="36"/>
        <v>23</v>
      </c>
      <c r="H169" s="3">
        <f t="shared" si="36"/>
        <v>5</v>
      </c>
      <c r="I169" s="3">
        <f t="shared" si="36"/>
        <v>8</v>
      </c>
      <c r="J169" s="3">
        <f t="shared" si="36"/>
        <v>8</v>
      </c>
      <c r="K169" s="3">
        <f t="shared" si="36"/>
        <v>3</v>
      </c>
      <c r="L169" s="3">
        <f t="shared" si="36"/>
        <v>0</v>
      </c>
      <c r="M169" s="3">
        <f t="shared" si="36"/>
        <v>2</v>
      </c>
      <c r="N169" s="3">
        <f t="shared" si="36"/>
        <v>20</v>
      </c>
      <c r="O169" s="88">
        <f t="shared" si="36"/>
        <v>0</v>
      </c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</row>
    <row r="170" spans="1:15" ht="12.75">
      <c r="A170" s="85" t="s">
        <v>108</v>
      </c>
      <c r="B170" s="1">
        <v>231</v>
      </c>
      <c r="C170" s="1">
        <v>137</v>
      </c>
      <c r="D170" s="1">
        <v>67</v>
      </c>
      <c r="E170" s="1">
        <v>2</v>
      </c>
      <c r="F170" s="1">
        <v>8</v>
      </c>
      <c r="G170" s="1">
        <v>5</v>
      </c>
      <c r="H170" s="1">
        <v>1</v>
      </c>
      <c r="I170" s="1">
        <v>1</v>
      </c>
      <c r="J170" s="1">
        <v>1</v>
      </c>
      <c r="K170" s="1">
        <v>0</v>
      </c>
      <c r="L170" s="1">
        <v>0</v>
      </c>
      <c r="M170" s="1">
        <v>0</v>
      </c>
      <c r="N170" s="1">
        <v>9</v>
      </c>
      <c r="O170" s="86">
        <v>0</v>
      </c>
    </row>
    <row r="171" spans="1:15" ht="12.75">
      <c r="A171" s="85" t="s">
        <v>109</v>
      </c>
      <c r="B171" s="1">
        <v>406</v>
      </c>
      <c r="C171" s="1">
        <v>238</v>
      </c>
      <c r="D171" s="1">
        <v>124</v>
      </c>
      <c r="E171" s="1">
        <v>4</v>
      </c>
      <c r="F171" s="1">
        <v>17</v>
      </c>
      <c r="G171" s="1">
        <v>1</v>
      </c>
      <c r="H171" s="1">
        <v>2</v>
      </c>
      <c r="I171" s="1">
        <v>1</v>
      </c>
      <c r="J171" s="1">
        <v>2</v>
      </c>
      <c r="K171" s="1">
        <v>2</v>
      </c>
      <c r="L171" s="1">
        <v>0</v>
      </c>
      <c r="M171" s="1">
        <v>1</v>
      </c>
      <c r="N171" s="1">
        <v>14</v>
      </c>
      <c r="O171" s="86">
        <v>0</v>
      </c>
    </row>
    <row r="172" spans="1:31" ht="12.75">
      <c r="A172" s="85" t="s">
        <v>110</v>
      </c>
      <c r="B172" s="1">
        <v>397</v>
      </c>
      <c r="C172" s="1">
        <v>191</v>
      </c>
      <c r="D172" s="1">
        <v>167</v>
      </c>
      <c r="E172" s="1">
        <v>4</v>
      </c>
      <c r="F172" s="1">
        <v>5</v>
      </c>
      <c r="G172" s="1">
        <v>8</v>
      </c>
      <c r="H172" s="1">
        <v>0</v>
      </c>
      <c r="I172" s="1">
        <v>1</v>
      </c>
      <c r="J172" s="1">
        <v>0</v>
      </c>
      <c r="K172" s="1">
        <v>0</v>
      </c>
      <c r="L172" s="1">
        <v>0</v>
      </c>
      <c r="M172" s="1">
        <v>0</v>
      </c>
      <c r="N172" s="1">
        <v>21</v>
      </c>
      <c r="O172" s="86">
        <v>0</v>
      </c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</row>
    <row r="173" spans="1:31" s="14" customFormat="1" ht="12.75">
      <c r="A173" s="87" t="s">
        <v>20</v>
      </c>
      <c r="B173" s="3">
        <f>SUM(B170:B172)</f>
        <v>1034</v>
      </c>
      <c r="C173" s="3">
        <f>SUM(C170:C172)</f>
        <v>566</v>
      </c>
      <c r="D173" s="3">
        <f aca="true" t="shared" si="37" ref="D173:O173">SUM(D170:D172)</f>
        <v>358</v>
      </c>
      <c r="E173" s="3">
        <f t="shared" si="37"/>
        <v>10</v>
      </c>
      <c r="F173" s="3">
        <f t="shared" si="37"/>
        <v>30</v>
      </c>
      <c r="G173" s="3">
        <f t="shared" si="37"/>
        <v>14</v>
      </c>
      <c r="H173" s="3">
        <f t="shared" si="37"/>
        <v>3</v>
      </c>
      <c r="I173" s="3">
        <f t="shared" si="37"/>
        <v>3</v>
      </c>
      <c r="J173" s="3">
        <f t="shared" si="37"/>
        <v>3</v>
      </c>
      <c r="K173" s="3">
        <f t="shared" si="37"/>
        <v>2</v>
      </c>
      <c r="L173" s="3">
        <f t="shared" si="37"/>
        <v>0</v>
      </c>
      <c r="M173" s="3">
        <f t="shared" si="37"/>
        <v>1</v>
      </c>
      <c r="N173" s="3">
        <f t="shared" si="37"/>
        <v>44</v>
      </c>
      <c r="O173" s="88">
        <f t="shared" si="37"/>
        <v>0</v>
      </c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</row>
    <row r="174" spans="1:15" ht="12.75">
      <c r="A174" s="85" t="s">
        <v>111</v>
      </c>
      <c r="B174" s="1">
        <v>548</v>
      </c>
      <c r="C174" s="1">
        <v>241</v>
      </c>
      <c r="D174" s="1">
        <v>244</v>
      </c>
      <c r="E174" s="1">
        <v>5</v>
      </c>
      <c r="F174" s="1">
        <v>29</v>
      </c>
      <c r="G174" s="1">
        <v>5</v>
      </c>
      <c r="H174" s="1">
        <v>1</v>
      </c>
      <c r="I174" s="1">
        <v>1</v>
      </c>
      <c r="J174" s="1">
        <v>10</v>
      </c>
      <c r="K174" s="1">
        <v>0</v>
      </c>
      <c r="L174" s="1">
        <v>0</v>
      </c>
      <c r="M174" s="1">
        <v>1</v>
      </c>
      <c r="N174" s="1">
        <v>11</v>
      </c>
      <c r="O174" s="86">
        <v>0</v>
      </c>
    </row>
    <row r="175" spans="1:31" s="14" customFormat="1" ht="12.75">
      <c r="A175" s="85" t="s">
        <v>112</v>
      </c>
      <c r="B175" s="1">
        <v>380</v>
      </c>
      <c r="C175" s="1">
        <v>182</v>
      </c>
      <c r="D175" s="1">
        <v>172</v>
      </c>
      <c r="E175" s="1">
        <v>2</v>
      </c>
      <c r="F175" s="1">
        <v>9</v>
      </c>
      <c r="G175" s="1">
        <v>3</v>
      </c>
      <c r="H175" s="1">
        <v>1</v>
      </c>
      <c r="I175" s="1">
        <v>3</v>
      </c>
      <c r="J175" s="1">
        <v>4</v>
      </c>
      <c r="K175" s="1">
        <v>0</v>
      </c>
      <c r="L175" s="1">
        <v>0</v>
      </c>
      <c r="M175" s="1">
        <v>0</v>
      </c>
      <c r="N175" s="1">
        <v>4</v>
      </c>
      <c r="O175" s="86">
        <v>0</v>
      </c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</row>
    <row r="176" spans="1:31" ht="12.75">
      <c r="A176" s="85" t="s">
        <v>113</v>
      </c>
      <c r="B176" s="1">
        <v>469</v>
      </c>
      <c r="C176" s="1">
        <v>192</v>
      </c>
      <c r="D176" s="1">
        <v>219</v>
      </c>
      <c r="E176" s="1">
        <v>8</v>
      </c>
      <c r="F176" s="1">
        <v>25</v>
      </c>
      <c r="G176" s="1">
        <v>7</v>
      </c>
      <c r="H176" s="1">
        <v>2</v>
      </c>
      <c r="I176" s="1">
        <v>2</v>
      </c>
      <c r="J176" s="1">
        <v>2</v>
      </c>
      <c r="K176" s="1">
        <v>0</v>
      </c>
      <c r="L176" s="1">
        <v>1</v>
      </c>
      <c r="M176" s="1">
        <v>0</v>
      </c>
      <c r="N176" s="1">
        <v>11</v>
      </c>
      <c r="O176" s="86">
        <v>0</v>
      </c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</row>
    <row r="177" spans="1:15" ht="12.75">
      <c r="A177" s="87" t="s">
        <v>20</v>
      </c>
      <c r="B177" s="3">
        <f>SUM(B174:B176)</f>
        <v>1397</v>
      </c>
      <c r="C177" s="3">
        <f>SUM(C174:C176)</f>
        <v>615</v>
      </c>
      <c r="D177" s="3">
        <f aca="true" t="shared" si="38" ref="D177:O177">SUM(D174:D176)</f>
        <v>635</v>
      </c>
      <c r="E177" s="3">
        <f t="shared" si="38"/>
        <v>15</v>
      </c>
      <c r="F177" s="3">
        <f t="shared" si="38"/>
        <v>63</v>
      </c>
      <c r="G177" s="3">
        <f t="shared" si="38"/>
        <v>15</v>
      </c>
      <c r="H177" s="3">
        <f t="shared" si="38"/>
        <v>4</v>
      </c>
      <c r="I177" s="3">
        <f t="shared" si="38"/>
        <v>6</v>
      </c>
      <c r="J177" s="3">
        <f t="shared" si="38"/>
        <v>16</v>
      </c>
      <c r="K177" s="3">
        <f t="shared" si="38"/>
        <v>0</v>
      </c>
      <c r="L177" s="3">
        <f t="shared" si="38"/>
        <v>1</v>
      </c>
      <c r="M177" s="3">
        <f t="shared" si="38"/>
        <v>1</v>
      </c>
      <c r="N177" s="3">
        <f t="shared" si="38"/>
        <v>26</v>
      </c>
      <c r="O177" s="88">
        <f t="shared" si="38"/>
        <v>0</v>
      </c>
    </row>
    <row r="178" spans="1:31" ht="12.75">
      <c r="A178" s="85" t="s">
        <v>114</v>
      </c>
      <c r="B178" s="1">
        <v>634</v>
      </c>
      <c r="C178" s="1">
        <v>426</v>
      </c>
      <c r="D178" s="1">
        <v>142</v>
      </c>
      <c r="E178" s="1">
        <v>7</v>
      </c>
      <c r="F178" s="1">
        <v>30</v>
      </c>
      <c r="G178" s="1">
        <v>6</v>
      </c>
      <c r="H178" s="1">
        <v>4</v>
      </c>
      <c r="I178" s="1">
        <v>3</v>
      </c>
      <c r="J178" s="1">
        <v>0</v>
      </c>
      <c r="K178" s="1">
        <v>0</v>
      </c>
      <c r="L178" s="1">
        <v>0</v>
      </c>
      <c r="M178" s="1">
        <v>0</v>
      </c>
      <c r="N178" s="1">
        <v>16</v>
      </c>
      <c r="O178" s="86">
        <v>0</v>
      </c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</row>
    <row r="179" spans="1:31" s="14" customFormat="1" ht="12.75">
      <c r="A179" s="87" t="s">
        <v>20</v>
      </c>
      <c r="B179" s="3">
        <f>SUM(B178)</f>
        <v>634</v>
      </c>
      <c r="C179" s="3">
        <f>SUM(C178)</f>
        <v>426</v>
      </c>
      <c r="D179" s="3">
        <f aca="true" t="shared" si="39" ref="D179:O179">SUM(D178)</f>
        <v>142</v>
      </c>
      <c r="E179" s="3">
        <f t="shared" si="39"/>
        <v>7</v>
      </c>
      <c r="F179" s="3">
        <f t="shared" si="39"/>
        <v>30</v>
      </c>
      <c r="G179" s="3">
        <f t="shared" si="39"/>
        <v>6</v>
      </c>
      <c r="H179" s="3">
        <f t="shared" si="39"/>
        <v>4</v>
      </c>
      <c r="I179" s="3">
        <f t="shared" si="39"/>
        <v>3</v>
      </c>
      <c r="J179" s="3">
        <f t="shared" si="39"/>
        <v>0</v>
      </c>
      <c r="K179" s="3">
        <f t="shared" si="39"/>
        <v>0</v>
      </c>
      <c r="L179" s="3">
        <f t="shared" si="39"/>
        <v>0</v>
      </c>
      <c r="M179" s="3">
        <f t="shared" si="39"/>
        <v>0</v>
      </c>
      <c r="N179" s="3">
        <f t="shared" si="39"/>
        <v>16</v>
      </c>
      <c r="O179" s="88">
        <f t="shared" si="39"/>
        <v>0</v>
      </c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</row>
    <row r="180" spans="1:15" ht="12.75">
      <c r="A180" s="85" t="s">
        <v>115</v>
      </c>
      <c r="B180" s="1">
        <v>366</v>
      </c>
      <c r="C180" s="1">
        <v>177</v>
      </c>
      <c r="D180" s="1">
        <v>157</v>
      </c>
      <c r="E180" s="1">
        <v>4</v>
      </c>
      <c r="F180" s="1">
        <v>13</v>
      </c>
      <c r="G180" s="1">
        <v>6</v>
      </c>
      <c r="H180" s="1">
        <v>0</v>
      </c>
      <c r="I180" s="1">
        <v>0</v>
      </c>
      <c r="J180" s="1">
        <v>3</v>
      </c>
      <c r="K180" s="1">
        <v>1</v>
      </c>
      <c r="L180" s="1">
        <v>0</v>
      </c>
      <c r="M180" s="1">
        <v>0</v>
      </c>
      <c r="N180" s="1">
        <v>5</v>
      </c>
      <c r="O180" s="86">
        <v>0</v>
      </c>
    </row>
    <row r="181" spans="1:31" s="14" customFormat="1" ht="12.75">
      <c r="A181" s="85" t="s">
        <v>116</v>
      </c>
      <c r="B181" s="1">
        <v>466</v>
      </c>
      <c r="C181" s="1">
        <v>256</v>
      </c>
      <c r="D181" s="1">
        <v>160</v>
      </c>
      <c r="E181" s="1">
        <v>0</v>
      </c>
      <c r="F181" s="1">
        <v>30</v>
      </c>
      <c r="G181" s="1">
        <v>8</v>
      </c>
      <c r="H181" s="1">
        <v>2</v>
      </c>
      <c r="I181" s="1">
        <v>2</v>
      </c>
      <c r="J181" s="1">
        <v>3</v>
      </c>
      <c r="K181" s="1">
        <v>0</v>
      </c>
      <c r="L181" s="1">
        <v>0</v>
      </c>
      <c r="M181" s="1">
        <v>0</v>
      </c>
      <c r="N181" s="1">
        <v>5</v>
      </c>
      <c r="O181" s="86">
        <v>0</v>
      </c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</row>
    <row r="182" spans="1:31" ht="12.75">
      <c r="A182" s="85" t="s">
        <v>117</v>
      </c>
      <c r="B182" s="1">
        <v>250</v>
      </c>
      <c r="C182" s="1">
        <v>142</v>
      </c>
      <c r="D182" s="1">
        <v>74</v>
      </c>
      <c r="E182" s="1">
        <v>3</v>
      </c>
      <c r="F182" s="1">
        <v>20</v>
      </c>
      <c r="G182" s="1">
        <v>3</v>
      </c>
      <c r="H182" s="1">
        <v>3</v>
      </c>
      <c r="I182" s="1">
        <v>2</v>
      </c>
      <c r="J182" s="1">
        <v>1</v>
      </c>
      <c r="K182" s="1">
        <v>0</v>
      </c>
      <c r="L182" s="1">
        <v>0</v>
      </c>
      <c r="M182" s="1">
        <v>0</v>
      </c>
      <c r="N182" s="1">
        <v>2</v>
      </c>
      <c r="O182" s="86">
        <v>0</v>
      </c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</row>
    <row r="183" spans="1:15" ht="12.75">
      <c r="A183" s="87" t="s">
        <v>20</v>
      </c>
      <c r="B183" s="3">
        <f>SUM(B180:B182)</f>
        <v>1082</v>
      </c>
      <c r="C183" s="3">
        <f aca="true" t="shared" si="40" ref="C183:O183">SUM(C180:C182)</f>
        <v>575</v>
      </c>
      <c r="D183" s="3">
        <f t="shared" si="40"/>
        <v>391</v>
      </c>
      <c r="E183" s="3">
        <f t="shared" si="40"/>
        <v>7</v>
      </c>
      <c r="F183" s="3">
        <f t="shared" si="40"/>
        <v>63</v>
      </c>
      <c r="G183" s="3">
        <f t="shared" si="40"/>
        <v>17</v>
      </c>
      <c r="H183" s="3">
        <f t="shared" si="40"/>
        <v>5</v>
      </c>
      <c r="I183" s="3">
        <f t="shared" si="40"/>
        <v>4</v>
      </c>
      <c r="J183" s="3">
        <f t="shared" si="40"/>
        <v>7</v>
      </c>
      <c r="K183" s="3">
        <f t="shared" si="40"/>
        <v>1</v>
      </c>
      <c r="L183" s="3">
        <f t="shared" si="40"/>
        <v>0</v>
      </c>
      <c r="M183" s="3">
        <f t="shared" si="40"/>
        <v>0</v>
      </c>
      <c r="N183" s="3">
        <f t="shared" si="40"/>
        <v>12</v>
      </c>
      <c r="O183" s="88">
        <f t="shared" si="40"/>
        <v>0</v>
      </c>
    </row>
    <row r="184" spans="1:31" ht="12.75" customHeight="1">
      <c r="A184" s="85" t="s">
        <v>118</v>
      </c>
      <c r="B184" s="1">
        <v>455</v>
      </c>
      <c r="C184" s="1">
        <v>228</v>
      </c>
      <c r="D184" s="1">
        <v>169</v>
      </c>
      <c r="E184" s="1">
        <v>8</v>
      </c>
      <c r="F184" s="1">
        <v>17</v>
      </c>
      <c r="G184" s="1">
        <v>5</v>
      </c>
      <c r="H184" s="1">
        <v>3</v>
      </c>
      <c r="I184" s="1">
        <v>1</v>
      </c>
      <c r="J184" s="1">
        <v>5</v>
      </c>
      <c r="K184" s="1">
        <v>1</v>
      </c>
      <c r="L184" s="1">
        <v>0</v>
      </c>
      <c r="M184" s="1">
        <v>0</v>
      </c>
      <c r="N184" s="1">
        <v>18</v>
      </c>
      <c r="O184" s="86">
        <v>0</v>
      </c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</row>
    <row r="185" spans="1:15" ht="12.75">
      <c r="A185" s="87" t="s">
        <v>20</v>
      </c>
      <c r="B185" s="3">
        <f>SUM(B184)</f>
        <v>455</v>
      </c>
      <c r="C185" s="3">
        <f aca="true" t="shared" si="41" ref="C185:O185">SUM(C184)</f>
        <v>228</v>
      </c>
      <c r="D185" s="3">
        <f t="shared" si="41"/>
        <v>169</v>
      </c>
      <c r="E185" s="3">
        <f t="shared" si="41"/>
        <v>8</v>
      </c>
      <c r="F185" s="3">
        <f t="shared" si="41"/>
        <v>17</v>
      </c>
      <c r="G185" s="3">
        <f t="shared" si="41"/>
        <v>5</v>
      </c>
      <c r="H185" s="3">
        <f t="shared" si="41"/>
        <v>3</v>
      </c>
      <c r="I185" s="3">
        <f t="shared" si="41"/>
        <v>1</v>
      </c>
      <c r="J185" s="3">
        <f t="shared" si="41"/>
        <v>5</v>
      </c>
      <c r="K185" s="3">
        <f t="shared" si="41"/>
        <v>1</v>
      </c>
      <c r="L185" s="3">
        <f t="shared" si="41"/>
        <v>0</v>
      </c>
      <c r="M185" s="3">
        <f t="shared" si="41"/>
        <v>0</v>
      </c>
      <c r="N185" s="3">
        <f t="shared" si="41"/>
        <v>18</v>
      </c>
      <c r="O185" s="88">
        <f t="shared" si="41"/>
        <v>0</v>
      </c>
    </row>
    <row r="186" spans="1:31" s="14" customFormat="1" ht="12.75" customHeight="1">
      <c r="A186" s="85" t="s">
        <v>119</v>
      </c>
      <c r="B186" s="1">
        <v>487</v>
      </c>
      <c r="C186" s="1">
        <v>276</v>
      </c>
      <c r="D186" s="1">
        <v>183</v>
      </c>
      <c r="E186" s="1">
        <v>1</v>
      </c>
      <c r="F186" s="1">
        <v>18</v>
      </c>
      <c r="G186" s="1">
        <v>3</v>
      </c>
      <c r="H186" s="1">
        <v>0</v>
      </c>
      <c r="I186" s="1">
        <v>0</v>
      </c>
      <c r="J186" s="1">
        <v>1</v>
      </c>
      <c r="K186" s="1">
        <v>1</v>
      </c>
      <c r="L186" s="1">
        <v>0</v>
      </c>
      <c r="M186" s="1">
        <v>0</v>
      </c>
      <c r="N186" s="1">
        <v>4</v>
      </c>
      <c r="O186" s="86">
        <v>0</v>
      </c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</row>
    <row r="187" spans="1:15" ht="12.75" customHeight="1">
      <c r="A187" s="85" t="s">
        <v>120</v>
      </c>
      <c r="B187" s="1">
        <v>531</v>
      </c>
      <c r="C187" s="1">
        <v>250</v>
      </c>
      <c r="D187" s="1">
        <v>227</v>
      </c>
      <c r="E187" s="1">
        <v>4</v>
      </c>
      <c r="F187" s="1">
        <v>21</v>
      </c>
      <c r="G187" s="1">
        <v>5</v>
      </c>
      <c r="H187" s="1">
        <v>0</v>
      </c>
      <c r="I187" s="1">
        <v>2</v>
      </c>
      <c r="J187" s="1">
        <v>1</v>
      </c>
      <c r="K187" s="1">
        <v>1</v>
      </c>
      <c r="L187" s="1">
        <v>0</v>
      </c>
      <c r="M187" s="1">
        <v>0</v>
      </c>
      <c r="N187" s="1">
        <v>20</v>
      </c>
      <c r="O187" s="86">
        <v>0</v>
      </c>
    </row>
    <row r="188" spans="1:31" s="14" customFormat="1" ht="12.75" customHeight="1">
      <c r="A188" s="85" t="s">
        <v>121</v>
      </c>
      <c r="B188" s="1">
        <v>574</v>
      </c>
      <c r="C188" s="1">
        <v>316</v>
      </c>
      <c r="D188" s="1">
        <v>218</v>
      </c>
      <c r="E188" s="1">
        <v>3</v>
      </c>
      <c r="F188" s="1">
        <v>15</v>
      </c>
      <c r="G188" s="1">
        <v>4</v>
      </c>
      <c r="H188" s="1">
        <v>0</v>
      </c>
      <c r="I188" s="1">
        <v>2</v>
      </c>
      <c r="J188" s="1">
        <v>3</v>
      </c>
      <c r="K188" s="1">
        <v>0</v>
      </c>
      <c r="L188" s="1">
        <v>0</v>
      </c>
      <c r="M188" s="1">
        <v>0</v>
      </c>
      <c r="N188" s="1">
        <v>13</v>
      </c>
      <c r="O188" s="86">
        <v>0</v>
      </c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</row>
    <row r="189" spans="1:16" s="14" customFormat="1" ht="12.75" customHeight="1">
      <c r="A189" s="85" t="s">
        <v>122</v>
      </c>
      <c r="B189" s="1">
        <v>849</v>
      </c>
      <c r="C189" s="1">
        <v>503</v>
      </c>
      <c r="D189" s="1">
        <v>257</v>
      </c>
      <c r="E189" s="1">
        <v>9</v>
      </c>
      <c r="F189" s="1">
        <v>33</v>
      </c>
      <c r="G189" s="1">
        <v>10</v>
      </c>
      <c r="H189" s="1">
        <v>3</v>
      </c>
      <c r="I189" s="1">
        <v>10</v>
      </c>
      <c r="J189" s="1">
        <v>0</v>
      </c>
      <c r="K189" s="1">
        <v>0</v>
      </c>
      <c r="L189" s="1">
        <v>0</v>
      </c>
      <c r="M189" s="1">
        <v>1</v>
      </c>
      <c r="N189" s="1">
        <v>23</v>
      </c>
      <c r="O189" s="86">
        <v>0</v>
      </c>
      <c r="P189" s="12"/>
    </row>
    <row r="190" spans="1:31" s="14" customFormat="1" ht="12.75">
      <c r="A190" s="87" t="s">
        <v>20</v>
      </c>
      <c r="B190" s="3">
        <f>SUM(B186:B189)</f>
        <v>2441</v>
      </c>
      <c r="C190" s="3">
        <f aca="true" t="shared" si="42" ref="C190:O190">SUM(C186:C189)</f>
        <v>1345</v>
      </c>
      <c r="D190" s="3">
        <f t="shared" si="42"/>
        <v>885</v>
      </c>
      <c r="E190" s="3">
        <f t="shared" si="42"/>
        <v>17</v>
      </c>
      <c r="F190" s="3">
        <f t="shared" si="42"/>
        <v>87</v>
      </c>
      <c r="G190" s="3">
        <f t="shared" si="42"/>
        <v>22</v>
      </c>
      <c r="H190" s="3">
        <f t="shared" si="42"/>
        <v>3</v>
      </c>
      <c r="I190" s="3">
        <f t="shared" si="42"/>
        <v>14</v>
      </c>
      <c r="J190" s="3">
        <f t="shared" si="42"/>
        <v>5</v>
      </c>
      <c r="K190" s="3">
        <f t="shared" si="42"/>
        <v>2</v>
      </c>
      <c r="L190" s="3">
        <f t="shared" si="42"/>
        <v>0</v>
      </c>
      <c r="M190" s="3">
        <f t="shared" si="42"/>
        <v>1</v>
      </c>
      <c r="N190" s="3">
        <f t="shared" si="42"/>
        <v>60</v>
      </c>
      <c r="O190" s="88">
        <f t="shared" si="42"/>
        <v>0</v>
      </c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</row>
    <row r="191" spans="1:31" ht="12.75">
      <c r="A191" s="87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86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</row>
    <row r="192" spans="1:31" ht="12.75">
      <c r="A192" s="87" t="s">
        <v>123</v>
      </c>
      <c r="B192" s="3">
        <f aca="true" t="shared" si="43" ref="B192:O192">SUM(B190,B185,B183,B179,B177,B173,B169,B165,B153,B150,B147,B145,B104,B95,B86,B83,B81,B79,B64,B36,B33,B30,B28,B22,B19,B15,B5)</f>
        <v>42220</v>
      </c>
      <c r="C192" s="3">
        <f t="shared" si="43"/>
        <v>22173</v>
      </c>
      <c r="D192" s="3">
        <f t="shared" si="43"/>
        <v>16021</v>
      </c>
      <c r="E192" s="3">
        <f t="shared" si="43"/>
        <v>376</v>
      </c>
      <c r="F192" s="3">
        <f t="shared" si="43"/>
        <v>1656</v>
      </c>
      <c r="G192" s="3">
        <f t="shared" si="43"/>
        <v>484</v>
      </c>
      <c r="H192" s="3">
        <f t="shared" si="43"/>
        <v>137</v>
      </c>
      <c r="I192" s="3">
        <f t="shared" si="43"/>
        <v>194</v>
      </c>
      <c r="J192" s="3">
        <f t="shared" si="43"/>
        <v>272</v>
      </c>
      <c r="K192" s="3">
        <f t="shared" si="43"/>
        <v>35</v>
      </c>
      <c r="L192" s="3">
        <f t="shared" si="43"/>
        <v>17</v>
      </c>
      <c r="M192" s="3">
        <f t="shared" si="43"/>
        <v>26</v>
      </c>
      <c r="N192" s="3">
        <f t="shared" si="43"/>
        <v>828</v>
      </c>
      <c r="O192" s="88">
        <f t="shared" si="43"/>
        <v>1</v>
      </c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</row>
    <row r="193" spans="1:31" ht="12.75">
      <c r="A193" s="87" t="s">
        <v>124</v>
      </c>
      <c r="B193" s="3">
        <f aca="true" t="shared" si="44" ref="B193:O193">SUM(B142,B58)</f>
        <v>17062</v>
      </c>
      <c r="C193" s="3">
        <f t="shared" si="44"/>
        <v>6888</v>
      </c>
      <c r="D193" s="3">
        <f t="shared" si="44"/>
        <v>8682</v>
      </c>
      <c r="E193" s="3">
        <f t="shared" si="44"/>
        <v>158</v>
      </c>
      <c r="F193" s="3">
        <f t="shared" si="44"/>
        <v>467</v>
      </c>
      <c r="G193" s="3">
        <f t="shared" si="44"/>
        <v>211</v>
      </c>
      <c r="H193" s="3">
        <f t="shared" si="44"/>
        <v>50</v>
      </c>
      <c r="I193" s="3">
        <f t="shared" si="44"/>
        <v>79</v>
      </c>
      <c r="J193" s="3">
        <f t="shared" si="44"/>
        <v>117</v>
      </c>
      <c r="K193" s="3">
        <f t="shared" si="44"/>
        <v>8</v>
      </c>
      <c r="L193" s="3">
        <f t="shared" si="44"/>
        <v>9</v>
      </c>
      <c r="M193" s="3">
        <f t="shared" si="44"/>
        <v>24</v>
      </c>
      <c r="N193" s="3">
        <f t="shared" si="44"/>
        <v>369</v>
      </c>
      <c r="O193" s="88">
        <f t="shared" si="44"/>
        <v>0</v>
      </c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</row>
    <row r="194" spans="1:15" ht="13.5" thickBot="1">
      <c r="A194" s="90" t="s">
        <v>125</v>
      </c>
      <c r="B194" s="91">
        <f>SUM(B192:B193)</f>
        <v>59282</v>
      </c>
      <c r="C194" s="91">
        <f aca="true" t="shared" si="45" ref="C194:O194">SUM(C192:C193)</f>
        <v>29061</v>
      </c>
      <c r="D194" s="91">
        <f t="shared" si="45"/>
        <v>24703</v>
      </c>
      <c r="E194" s="91">
        <f t="shared" si="45"/>
        <v>534</v>
      </c>
      <c r="F194" s="91">
        <f t="shared" si="45"/>
        <v>2123</v>
      </c>
      <c r="G194" s="91">
        <f t="shared" si="45"/>
        <v>695</v>
      </c>
      <c r="H194" s="91">
        <f t="shared" si="45"/>
        <v>187</v>
      </c>
      <c r="I194" s="91">
        <f t="shared" si="45"/>
        <v>273</v>
      </c>
      <c r="J194" s="91">
        <f t="shared" si="45"/>
        <v>389</v>
      </c>
      <c r="K194" s="91">
        <f t="shared" si="45"/>
        <v>43</v>
      </c>
      <c r="L194" s="91">
        <f t="shared" si="45"/>
        <v>26</v>
      </c>
      <c r="M194" s="91">
        <f t="shared" si="45"/>
        <v>50</v>
      </c>
      <c r="N194" s="91">
        <f t="shared" si="45"/>
        <v>1197</v>
      </c>
      <c r="O194" s="92">
        <f t="shared" si="45"/>
        <v>1</v>
      </c>
    </row>
  </sheetData>
  <sheetProtection/>
  <printOptions horizontalCentered="1"/>
  <pageMargins left="0" right="0" top="1.25" bottom="1" header="0.75" footer="0.75"/>
  <pageSetup horizontalDpi="300" verticalDpi="300" orientation="portrait" paperSize="5" scale="65" r:id="rId1"/>
  <headerFooter alignWithMargins="0">
    <oddHeader>&amp;C&amp;"Arial,Bold"&amp;14Chautauqua County Board of Elections
November 7, 2000 General Election&amp;R&amp;"Arial,Bold"&amp;14Page 28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190"/>
  <sheetViews>
    <sheetView zoomScalePageLayoutView="0" workbookViewId="0" topLeftCell="A2">
      <selection activeCell="A2" sqref="A1:IV16384"/>
    </sheetView>
  </sheetViews>
  <sheetFormatPr defaultColWidth="9.140625" defaultRowHeight="12.75"/>
  <cols>
    <col min="1" max="1" width="16.421875" style="12" customWidth="1"/>
    <col min="2" max="2" width="7.00390625" style="12" customWidth="1"/>
    <col min="3" max="4" width="6.7109375" style="12" customWidth="1"/>
    <col min="5" max="23" width="5.7109375" style="12" customWidth="1"/>
    <col min="24" max="24" width="5.00390625" style="12" customWidth="1"/>
    <col min="25" max="25" width="5.7109375" style="12" customWidth="1"/>
    <col min="26" max="26" width="3.421875" style="12" customWidth="1"/>
    <col min="27" max="16384" width="9.140625" style="12" customWidth="1"/>
  </cols>
  <sheetData>
    <row r="1" spans="1:26" ht="63.75" customHeight="1">
      <c r="A1" s="69" t="s">
        <v>180</v>
      </c>
      <c r="B1" s="70" t="s">
        <v>0</v>
      </c>
      <c r="C1" s="66" t="s">
        <v>199</v>
      </c>
      <c r="D1" s="66" t="s">
        <v>200</v>
      </c>
      <c r="E1" s="66" t="s">
        <v>199</v>
      </c>
      <c r="F1" s="66" t="s">
        <v>199</v>
      </c>
      <c r="G1" s="66" t="s">
        <v>200</v>
      </c>
      <c r="H1" s="66" t="s">
        <v>199</v>
      </c>
      <c r="I1" s="66" t="s">
        <v>201</v>
      </c>
      <c r="J1" s="66" t="s">
        <v>202</v>
      </c>
      <c r="K1" s="66" t="s">
        <v>201</v>
      </c>
      <c r="L1" s="66" t="s">
        <v>201</v>
      </c>
      <c r="M1" s="66" t="s">
        <v>243</v>
      </c>
      <c r="N1" s="66" t="s">
        <v>203</v>
      </c>
      <c r="O1" s="66" t="s">
        <v>289</v>
      </c>
      <c r="P1" s="66" t="s">
        <v>203</v>
      </c>
      <c r="Q1" s="66" t="s">
        <v>203</v>
      </c>
      <c r="R1" s="66" t="s">
        <v>289</v>
      </c>
      <c r="S1" s="66" t="s">
        <v>203</v>
      </c>
      <c r="T1" s="71" t="s">
        <v>204</v>
      </c>
      <c r="U1" s="71" t="s">
        <v>204</v>
      </c>
      <c r="V1" s="71" t="s">
        <v>204</v>
      </c>
      <c r="W1" s="71" t="s">
        <v>204</v>
      </c>
      <c r="X1" s="71" t="s">
        <v>204</v>
      </c>
      <c r="Y1" s="66" t="s">
        <v>126</v>
      </c>
      <c r="Z1" s="66" t="s">
        <v>127</v>
      </c>
    </row>
    <row r="2" spans="1:26" s="15" customFormat="1" ht="11.25" customHeight="1">
      <c r="A2" s="68"/>
      <c r="B2" s="61"/>
      <c r="C2" s="61" t="s">
        <v>140</v>
      </c>
      <c r="D2" s="61" t="s">
        <v>132</v>
      </c>
      <c r="E2" s="61" t="s">
        <v>133</v>
      </c>
      <c r="F2" s="61" t="s">
        <v>134</v>
      </c>
      <c r="G2" s="61" t="s">
        <v>182</v>
      </c>
      <c r="H2" s="61" t="s">
        <v>183</v>
      </c>
      <c r="I2" s="61" t="s">
        <v>184</v>
      </c>
      <c r="J2" s="61" t="s">
        <v>185</v>
      </c>
      <c r="K2" s="61" t="s">
        <v>186</v>
      </c>
      <c r="L2" s="61" t="s">
        <v>187</v>
      </c>
      <c r="M2" s="61" t="s">
        <v>188</v>
      </c>
      <c r="N2" s="61" t="s">
        <v>189</v>
      </c>
      <c r="O2" s="61" t="s">
        <v>190</v>
      </c>
      <c r="P2" s="61" t="s">
        <v>191</v>
      </c>
      <c r="Q2" s="61" t="s">
        <v>192</v>
      </c>
      <c r="R2" s="61" t="s">
        <v>193</v>
      </c>
      <c r="S2" s="61" t="s">
        <v>194</v>
      </c>
      <c r="T2" s="61" t="s">
        <v>195</v>
      </c>
      <c r="U2" s="61" t="s">
        <v>196</v>
      </c>
      <c r="V2" s="61" t="s">
        <v>197</v>
      </c>
      <c r="W2" s="61" t="s">
        <v>198</v>
      </c>
      <c r="X2" s="61" t="s">
        <v>141</v>
      </c>
      <c r="Y2" s="61"/>
      <c r="Z2" s="61"/>
    </row>
    <row r="3" spans="1:26" s="15" customFormat="1" ht="12" customHeight="1">
      <c r="A3" s="68" t="s">
        <v>181</v>
      </c>
      <c r="B3" s="61"/>
      <c r="C3" s="61" t="s">
        <v>170</v>
      </c>
      <c r="D3" s="61" t="s">
        <v>130</v>
      </c>
      <c r="E3" s="61" t="s">
        <v>171</v>
      </c>
      <c r="F3" s="61" t="s">
        <v>172</v>
      </c>
      <c r="G3" s="61" t="s">
        <v>173</v>
      </c>
      <c r="H3" s="61" t="s">
        <v>174</v>
      </c>
      <c r="I3" s="61" t="s">
        <v>170</v>
      </c>
      <c r="J3" s="61" t="s">
        <v>130</v>
      </c>
      <c r="K3" s="61" t="s">
        <v>171</v>
      </c>
      <c r="L3" s="61" t="s">
        <v>172</v>
      </c>
      <c r="M3" s="61" t="s">
        <v>173</v>
      </c>
      <c r="N3" s="61" t="s">
        <v>170</v>
      </c>
      <c r="O3" s="61" t="s">
        <v>130</v>
      </c>
      <c r="P3" s="61" t="s">
        <v>171</v>
      </c>
      <c r="Q3" s="61" t="s">
        <v>172</v>
      </c>
      <c r="R3" s="61" t="s">
        <v>173</v>
      </c>
      <c r="S3" s="61" t="s">
        <v>174</v>
      </c>
      <c r="T3" s="61" t="s">
        <v>170</v>
      </c>
      <c r="U3" s="61" t="s">
        <v>130</v>
      </c>
      <c r="V3" s="61" t="s">
        <v>171</v>
      </c>
      <c r="W3" s="61" t="s">
        <v>172</v>
      </c>
      <c r="X3" s="61" t="s">
        <v>173</v>
      </c>
      <c r="Y3" s="61"/>
      <c r="Z3" s="61"/>
    </row>
    <row r="4" spans="1:26" ht="12.75">
      <c r="A4" s="51" t="s">
        <v>1</v>
      </c>
      <c r="B4" s="2">
        <v>2192</v>
      </c>
      <c r="C4" s="1">
        <v>194</v>
      </c>
      <c r="D4" s="1">
        <v>192</v>
      </c>
      <c r="E4" s="1">
        <v>13</v>
      </c>
      <c r="F4" s="1">
        <v>17</v>
      </c>
      <c r="G4" s="1">
        <v>11</v>
      </c>
      <c r="H4" s="1">
        <v>14</v>
      </c>
      <c r="I4" s="1">
        <v>208</v>
      </c>
      <c r="J4" s="1">
        <v>179</v>
      </c>
      <c r="K4" s="1">
        <v>19</v>
      </c>
      <c r="L4" s="1">
        <v>23</v>
      </c>
      <c r="M4" s="1">
        <v>12</v>
      </c>
      <c r="N4" s="1">
        <v>181</v>
      </c>
      <c r="O4" s="1">
        <v>210</v>
      </c>
      <c r="P4" s="1">
        <v>9</v>
      </c>
      <c r="Q4" s="1">
        <v>20</v>
      </c>
      <c r="R4" s="1">
        <v>16</v>
      </c>
      <c r="S4" s="1">
        <v>12</v>
      </c>
      <c r="T4" s="1">
        <v>162</v>
      </c>
      <c r="U4" s="1">
        <v>176</v>
      </c>
      <c r="V4" s="1">
        <v>7</v>
      </c>
      <c r="W4" s="1">
        <v>19</v>
      </c>
      <c r="X4" s="1">
        <v>12</v>
      </c>
      <c r="Y4" s="1">
        <v>486</v>
      </c>
      <c r="Z4" s="1">
        <v>0</v>
      </c>
    </row>
    <row r="5" spans="1:26" s="14" customFormat="1" ht="12.75">
      <c r="A5" s="3" t="s">
        <v>2</v>
      </c>
      <c r="B5" s="3">
        <f aca="true" t="shared" si="0" ref="B5:Z5">SUM(B4)</f>
        <v>2192</v>
      </c>
      <c r="C5" s="3">
        <f t="shared" si="0"/>
        <v>194</v>
      </c>
      <c r="D5" s="3">
        <f t="shared" si="0"/>
        <v>192</v>
      </c>
      <c r="E5" s="3">
        <f t="shared" si="0"/>
        <v>13</v>
      </c>
      <c r="F5" s="3">
        <f t="shared" si="0"/>
        <v>17</v>
      </c>
      <c r="G5" s="3">
        <f t="shared" si="0"/>
        <v>11</v>
      </c>
      <c r="H5" s="3">
        <f t="shared" si="0"/>
        <v>14</v>
      </c>
      <c r="I5" s="3">
        <f t="shared" si="0"/>
        <v>208</v>
      </c>
      <c r="J5" s="3">
        <f t="shared" si="0"/>
        <v>179</v>
      </c>
      <c r="K5" s="3">
        <f t="shared" si="0"/>
        <v>19</v>
      </c>
      <c r="L5" s="3">
        <f t="shared" si="0"/>
        <v>23</v>
      </c>
      <c r="M5" s="3">
        <f t="shared" si="0"/>
        <v>12</v>
      </c>
      <c r="N5" s="3">
        <f t="shared" si="0"/>
        <v>181</v>
      </c>
      <c r="O5" s="3">
        <f t="shared" si="0"/>
        <v>210</v>
      </c>
      <c r="P5" s="3">
        <f t="shared" si="0"/>
        <v>9</v>
      </c>
      <c r="Q5" s="3">
        <f t="shared" si="0"/>
        <v>20</v>
      </c>
      <c r="R5" s="3">
        <f t="shared" si="0"/>
        <v>16</v>
      </c>
      <c r="S5" s="3">
        <f t="shared" si="0"/>
        <v>12</v>
      </c>
      <c r="T5" s="3">
        <f t="shared" si="0"/>
        <v>162</v>
      </c>
      <c r="U5" s="3">
        <f t="shared" si="0"/>
        <v>176</v>
      </c>
      <c r="V5" s="3">
        <f t="shared" si="0"/>
        <v>7</v>
      </c>
      <c r="W5" s="3">
        <f t="shared" si="0"/>
        <v>19</v>
      </c>
      <c r="X5" s="3">
        <f t="shared" si="0"/>
        <v>12</v>
      </c>
      <c r="Y5" s="3">
        <f t="shared" si="0"/>
        <v>486</v>
      </c>
      <c r="Z5" s="3">
        <f t="shared" si="0"/>
        <v>0</v>
      </c>
    </row>
    <row r="6" spans="1:26" ht="12.75">
      <c r="A6" s="51" t="s">
        <v>3</v>
      </c>
      <c r="B6" s="1">
        <v>3428</v>
      </c>
      <c r="C6" s="1">
        <v>360</v>
      </c>
      <c r="D6" s="1">
        <v>282</v>
      </c>
      <c r="E6" s="1">
        <v>10</v>
      </c>
      <c r="F6" s="1">
        <v>30</v>
      </c>
      <c r="G6" s="1">
        <v>13</v>
      </c>
      <c r="H6" s="1">
        <v>14</v>
      </c>
      <c r="I6" s="1">
        <v>394</v>
      </c>
      <c r="J6" s="1">
        <v>256</v>
      </c>
      <c r="K6" s="1">
        <v>22</v>
      </c>
      <c r="L6" s="1">
        <v>36</v>
      </c>
      <c r="M6" s="1">
        <v>6</v>
      </c>
      <c r="N6" s="1">
        <v>337</v>
      </c>
      <c r="O6" s="1">
        <v>328</v>
      </c>
      <c r="P6" s="1">
        <v>11</v>
      </c>
      <c r="Q6" s="1">
        <v>24</v>
      </c>
      <c r="R6" s="1">
        <v>11</v>
      </c>
      <c r="S6" s="1">
        <v>18</v>
      </c>
      <c r="T6" s="1">
        <v>338</v>
      </c>
      <c r="U6" s="1">
        <v>246</v>
      </c>
      <c r="V6" s="1">
        <v>14</v>
      </c>
      <c r="W6" s="1">
        <v>29</v>
      </c>
      <c r="X6" s="1">
        <v>10</v>
      </c>
      <c r="Y6" s="1">
        <v>639</v>
      </c>
      <c r="Z6" s="1">
        <v>0</v>
      </c>
    </row>
    <row r="7" spans="1:26" ht="12.75">
      <c r="A7" s="51" t="s">
        <v>4</v>
      </c>
      <c r="B7" s="1">
        <v>2492</v>
      </c>
      <c r="C7" s="1">
        <v>285</v>
      </c>
      <c r="D7" s="1">
        <v>194</v>
      </c>
      <c r="E7" s="1">
        <v>10</v>
      </c>
      <c r="F7" s="1">
        <v>8</v>
      </c>
      <c r="G7" s="1">
        <v>10</v>
      </c>
      <c r="H7" s="1">
        <v>10</v>
      </c>
      <c r="I7" s="1">
        <v>309</v>
      </c>
      <c r="J7" s="1">
        <v>171</v>
      </c>
      <c r="K7" s="1">
        <v>14</v>
      </c>
      <c r="L7" s="1">
        <v>12</v>
      </c>
      <c r="M7" s="1">
        <v>8</v>
      </c>
      <c r="N7" s="1">
        <v>273</v>
      </c>
      <c r="O7" s="1">
        <v>237</v>
      </c>
      <c r="P7" s="1">
        <v>15</v>
      </c>
      <c r="Q7" s="1">
        <v>7</v>
      </c>
      <c r="R7" s="1">
        <v>12</v>
      </c>
      <c r="S7" s="1">
        <v>6</v>
      </c>
      <c r="T7" s="1">
        <v>267</v>
      </c>
      <c r="U7" s="1">
        <v>168</v>
      </c>
      <c r="V7" s="1">
        <v>14</v>
      </c>
      <c r="W7" s="1">
        <v>8</v>
      </c>
      <c r="X7" s="1">
        <v>9</v>
      </c>
      <c r="Y7" s="1">
        <v>445</v>
      </c>
      <c r="Z7" s="1">
        <v>0</v>
      </c>
    </row>
    <row r="8" spans="1:26" ht="12.75">
      <c r="A8" s="51" t="s">
        <v>5</v>
      </c>
      <c r="B8" s="1">
        <v>1884</v>
      </c>
      <c r="C8" s="1">
        <v>235</v>
      </c>
      <c r="D8" s="1">
        <v>132</v>
      </c>
      <c r="E8" s="1">
        <v>8</v>
      </c>
      <c r="F8" s="1">
        <v>11</v>
      </c>
      <c r="G8" s="1">
        <v>7</v>
      </c>
      <c r="H8" s="1">
        <v>4</v>
      </c>
      <c r="I8" s="1">
        <v>237</v>
      </c>
      <c r="J8" s="1">
        <v>126</v>
      </c>
      <c r="K8" s="1">
        <v>17</v>
      </c>
      <c r="L8" s="1">
        <v>10</v>
      </c>
      <c r="M8" s="1">
        <v>1</v>
      </c>
      <c r="N8" s="1">
        <v>223</v>
      </c>
      <c r="O8" s="1">
        <v>168</v>
      </c>
      <c r="P8" s="1">
        <v>14</v>
      </c>
      <c r="Q8" s="1">
        <v>9</v>
      </c>
      <c r="R8" s="1">
        <v>7</v>
      </c>
      <c r="S8" s="1">
        <v>4</v>
      </c>
      <c r="T8" s="1">
        <v>222</v>
      </c>
      <c r="U8" s="1">
        <v>118</v>
      </c>
      <c r="V8" s="1">
        <v>7</v>
      </c>
      <c r="W8" s="1">
        <v>10</v>
      </c>
      <c r="X8" s="1">
        <v>1</v>
      </c>
      <c r="Y8" s="1">
        <v>313</v>
      </c>
      <c r="Z8" s="1">
        <v>0</v>
      </c>
    </row>
    <row r="9" spans="1:26" ht="12.75">
      <c r="A9" s="51" t="s">
        <v>6</v>
      </c>
      <c r="B9" s="1">
        <v>1456</v>
      </c>
      <c r="C9" s="1">
        <v>156</v>
      </c>
      <c r="D9" s="1">
        <v>130</v>
      </c>
      <c r="E9" s="1">
        <v>6</v>
      </c>
      <c r="F9" s="1">
        <v>10</v>
      </c>
      <c r="G9" s="1">
        <v>2</v>
      </c>
      <c r="H9" s="1">
        <v>4</v>
      </c>
      <c r="I9" s="1">
        <v>180</v>
      </c>
      <c r="J9" s="1">
        <v>109</v>
      </c>
      <c r="K9" s="1">
        <v>6</v>
      </c>
      <c r="L9" s="1">
        <v>10</v>
      </c>
      <c r="M9" s="1">
        <v>3</v>
      </c>
      <c r="N9" s="1">
        <v>156</v>
      </c>
      <c r="O9" s="1">
        <v>130</v>
      </c>
      <c r="P9" s="1">
        <v>6</v>
      </c>
      <c r="Q9" s="1">
        <v>8</v>
      </c>
      <c r="R9" s="1">
        <v>4</v>
      </c>
      <c r="S9" s="1">
        <v>2</v>
      </c>
      <c r="T9" s="1">
        <v>137</v>
      </c>
      <c r="U9" s="1">
        <v>107</v>
      </c>
      <c r="V9" s="1">
        <v>4</v>
      </c>
      <c r="W9" s="1">
        <v>9</v>
      </c>
      <c r="X9" s="1">
        <v>2</v>
      </c>
      <c r="Y9" s="1">
        <v>275</v>
      </c>
      <c r="Z9" s="1">
        <v>0</v>
      </c>
    </row>
    <row r="10" spans="1:26" ht="12.75">
      <c r="A10" s="51" t="s">
        <v>7</v>
      </c>
      <c r="B10" s="1">
        <v>1908</v>
      </c>
      <c r="C10" s="1">
        <v>229</v>
      </c>
      <c r="D10" s="1">
        <v>130</v>
      </c>
      <c r="E10" s="1">
        <v>7</v>
      </c>
      <c r="F10" s="1">
        <v>10</v>
      </c>
      <c r="G10" s="1">
        <v>8</v>
      </c>
      <c r="H10" s="1">
        <v>9</v>
      </c>
      <c r="I10" s="1">
        <v>251</v>
      </c>
      <c r="J10" s="1">
        <v>116</v>
      </c>
      <c r="K10" s="1">
        <v>7</v>
      </c>
      <c r="L10" s="1">
        <v>16</v>
      </c>
      <c r="M10" s="1">
        <v>3</v>
      </c>
      <c r="N10" s="1">
        <v>233</v>
      </c>
      <c r="O10" s="1">
        <v>154</v>
      </c>
      <c r="P10" s="1">
        <v>7</v>
      </c>
      <c r="Q10" s="1">
        <v>14</v>
      </c>
      <c r="R10" s="1">
        <v>5</v>
      </c>
      <c r="S10" s="1">
        <v>6</v>
      </c>
      <c r="T10" s="1">
        <v>216</v>
      </c>
      <c r="U10" s="1">
        <v>109</v>
      </c>
      <c r="V10" s="1">
        <v>6</v>
      </c>
      <c r="W10" s="1">
        <v>15</v>
      </c>
      <c r="X10" s="1">
        <v>1</v>
      </c>
      <c r="Y10" s="1">
        <v>356</v>
      </c>
      <c r="Z10" s="1">
        <v>0</v>
      </c>
    </row>
    <row r="11" spans="1:26" ht="12.75">
      <c r="A11" s="51" t="s">
        <v>8</v>
      </c>
      <c r="B11" s="1">
        <v>1208</v>
      </c>
      <c r="C11" s="1">
        <v>128</v>
      </c>
      <c r="D11" s="1">
        <v>105</v>
      </c>
      <c r="E11" s="1">
        <v>9</v>
      </c>
      <c r="F11" s="1">
        <v>9</v>
      </c>
      <c r="G11" s="1">
        <v>4</v>
      </c>
      <c r="H11" s="1">
        <v>5</v>
      </c>
      <c r="I11" s="1">
        <v>128</v>
      </c>
      <c r="J11" s="1">
        <v>105</v>
      </c>
      <c r="K11" s="1">
        <v>11</v>
      </c>
      <c r="L11" s="1">
        <v>5</v>
      </c>
      <c r="M11" s="1">
        <v>4</v>
      </c>
      <c r="N11" s="1">
        <v>128</v>
      </c>
      <c r="O11" s="1">
        <v>114</v>
      </c>
      <c r="P11" s="1">
        <v>7</v>
      </c>
      <c r="Q11" s="1">
        <v>9</v>
      </c>
      <c r="R11" s="1">
        <v>4</v>
      </c>
      <c r="S11" s="1">
        <v>3</v>
      </c>
      <c r="T11" s="1">
        <v>129</v>
      </c>
      <c r="U11" s="1">
        <v>88</v>
      </c>
      <c r="V11" s="1">
        <v>7</v>
      </c>
      <c r="W11" s="1">
        <v>11</v>
      </c>
      <c r="X11" s="1">
        <v>1</v>
      </c>
      <c r="Y11" s="1">
        <v>194</v>
      </c>
      <c r="Z11" s="1">
        <v>0</v>
      </c>
    </row>
    <row r="12" spans="1:26" ht="12.75">
      <c r="A12" s="51" t="s">
        <v>9</v>
      </c>
      <c r="B12" s="1">
        <v>656</v>
      </c>
      <c r="C12" s="1">
        <v>80</v>
      </c>
      <c r="D12" s="1">
        <v>48</v>
      </c>
      <c r="E12" s="1">
        <v>3</v>
      </c>
      <c r="F12" s="1">
        <v>6</v>
      </c>
      <c r="G12" s="1">
        <v>3</v>
      </c>
      <c r="H12" s="1">
        <v>3</v>
      </c>
      <c r="I12" s="1">
        <v>77</v>
      </c>
      <c r="J12" s="1">
        <v>50</v>
      </c>
      <c r="K12" s="1">
        <v>1</v>
      </c>
      <c r="L12" s="1">
        <v>6</v>
      </c>
      <c r="M12" s="1">
        <v>4</v>
      </c>
      <c r="N12" s="1">
        <v>67</v>
      </c>
      <c r="O12" s="1">
        <v>50</v>
      </c>
      <c r="P12" s="1">
        <v>2</v>
      </c>
      <c r="Q12" s="1">
        <v>7</v>
      </c>
      <c r="R12" s="1">
        <v>6</v>
      </c>
      <c r="S12" s="1">
        <v>1</v>
      </c>
      <c r="T12" s="1">
        <v>76</v>
      </c>
      <c r="U12" s="1">
        <v>39</v>
      </c>
      <c r="V12" s="1">
        <v>0</v>
      </c>
      <c r="W12" s="1">
        <v>6</v>
      </c>
      <c r="X12" s="1">
        <v>5</v>
      </c>
      <c r="Y12" s="1">
        <v>116</v>
      </c>
      <c r="Z12" s="1">
        <v>0</v>
      </c>
    </row>
    <row r="13" spans="1:26" ht="12.75">
      <c r="A13" s="51" t="s">
        <v>10</v>
      </c>
      <c r="B13" s="1">
        <v>1160</v>
      </c>
      <c r="C13" s="1">
        <v>134</v>
      </c>
      <c r="D13" s="1">
        <v>88</v>
      </c>
      <c r="E13" s="1">
        <v>7</v>
      </c>
      <c r="F13" s="1">
        <v>9</v>
      </c>
      <c r="G13" s="1">
        <v>4</v>
      </c>
      <c r="H13" s="1">
        <v>1</v>
      </c>
      <c r="I13" s="1">
        <v>137</v>
      </c>
      <c r="J13" s="1">
        <v>83</v>
      </c>
      <c r="K13" s="1">
        <v>6</v>
      </c>
      <c r="L13" s="1">
        <v>11</v>
      </c>
      <c r="M13" s="1">
        <v>3</v>
      </c>
      <c r="N13" s="1">
        <v>126</v>
      </c>
      <c r="O13" s="1">
        <v>97</v>
      </c>
      <c r="P13" s="1">
        <v>6</v>
      </c>
      <c r="Q13" s="1">
        <v>8</v>
      </c>
      <c r="R13" s="1">
        <v>4</v>
      </c>
      <c r="S13" s="1">
        <v>2</v>
      </c>
      <c r="T13" s="1">
        <v>126</v>
      </c>
      <c r="U13" s="1">
        <v>77</v>
      </c>
      <c r="V13" s="1">
        <v>5</v>
      </c>
      <c r="W13" s="1">
        <v>10</v>
      </c>
      <c r="X13" s="1">
        <v>2</v>
      </c>
      <c r="Y13" s="1">
        <v>214</v>
      </c>
      <c r="Z13" s="1">
        <v>0</v>
      </c>
    </row>
    <row r="14" spans="1:26" ht="12.75">
      <c r="A14" s="51" t="s">
        <v>129</v>
      </c>
      <c r="B14" s="1">
        <v>1664</v>
      </c>
      <c r="C14" s="1">
        <v>159</v>
      </c>
      <c r="D14" s="1">
        <v>143</v>
      </c>
      <c r="E14" s="1">
        <v>12</v>
      </c>
      <c r="F14" s="1">
        <v>11</v>
      </c>
      <c r="G14" s="1">
        <v>7</v>
      </c>
      <c r="H14" s="1">
        <v>12</v>
      </c>
      <c r="I14" s="1">
        <v>181</v>
      </c>
      <c r="J14" s="1">
        <v>139</v>
      </c>
      <c r="K14" s="1">
        <v>11</v>
      </c>
      <c r="L14" s="1">
        <v>16</v>
      </c>
      <c r="M14" s="1">
        <v>5</v>
      </c>
      <c r="N14" s="1">
        <v>165</v>
      </c>
      <c r="O14" s="1">
        <v>154</v>
      </c>
      <c r="P14" s="1">
        <v>11</v>
      </c>
      <c r="Q14" s="1">
        <v>10</v>
      </c>
      <c r="R14" s="1">
        <v>3</v>
      </c>
      <c r="S14" s="1">
        <v>11</v>
      </c>
      <c r="T14" s="1">
        <v>155</v>
      </c>
      <c r="U14" s="1">
        <v>122</v>
      </c>
      <c r="V14" s="1">
        <v>8</v>
      </c>
      <c r="W14" s="1">
        <v>13</v>
      </c>
      <c r="X14" s="1">
        <v>2</v>
      </c>
      <c r="Y14" s="1">
        <v>314</v>
      </c>
      <c r="Z14" s="1">
        <v>0</v>
      </c>
    </row>
    <row r="15" spans="1:26" s="14" customFormat="1" ht="12.75">
      <c r="A15" s="3" t="s">
        <v>2</v>
      </c>
      <c r="B15" s="3">
        <f aca="true" t="shared" si="1" ref="B15:N15">SUM(B6:B14)</f>
        <v>15856</v>
      </c>
      <c r="C15" s="3">
        <f t="shared" si="1"/>
        <v>1766</v>
      </c>
      <c r="D15" s="3">
        <f t="shared" si="1"/>
        <v>1252</v>
      </c>
      <c r="E15" s="3">
        <f t="shared" si="1"/>
        <v>72</v>
      </c>
      <c r="F15" s="3">
        <f t="shared" si="1"/>
        <v>104</v>
      </c>
      <c r="G15" s="3">
        <f t="shared" si="1"/>
        <v>58</v>
      </c>
      <c r="H15" s="3">
        <f t="shared" si="1"/>
        <v>62</v>
      </c>
      <c r="I15" s="3">
        <f t="shared" si="1"/>
        <v>1894</v>
      </c>
      <c r="J15" s="3">
        <f t="shared" si="1"/>
        <v>1155</v>
      </c>
      <c r="K15" s="3">
        <f t="shared" si="1"/>
        <v>95</v>
      </c>
      <c r="L15" s="3">
        <f t="shared" si="1"/>
        <v>122</v>
      </c>
      <c r="M15" s="3">
        <f t="shared" si="1"/>
        <v>37</v>
      </c>
      <c r="N15" s="3">
        <f t="shared" si="1"/>
        <v>1708</v>
      </c>
      <c r="O15" s="3">
        <f aca="true" t="shared" si="2" ref="O15:Z15">SUM(O6:O14)</f>
        <v>1432</v>
      </c>
      <c r="P15" s="3">
        <f t="shared" si="2"/>
        <v>79</v>
      </c>
      <c r="Q15" s="3">
        <f t="shared" si="2"/>
        <v>96</v>
      </c>
      <c r="R15" s="3">
        <f t="shared" si="2"/>
        <v>56</v>
      </c>
      <c r="S15" s="3">
        <f t="shared" si="2"/>
        <v>53</v>
      </c>
      <c r="T15" s="3">
        <f t="shared" si="2"/>
        <v>1666</v>
      </c>
      <c r="U15" s="3">
        <f t="shared" si="2"/>
        <v>1074</v>
      </c>
      <c r="V15" s="3">
        <f t="shared" si="2"/>
        <v>65</v>
      </c>
      <c r="W15" s="3">
        <f t="shared" si="2"/>
        <v>111</v>
      </c>
      <c r="X15" s="3">
        <f t="shared" si="2"/>
        <v>33</v>
      </c>
      <c r="Y15" s="3">
        <f t="shared" si="2"/>
        <v>2866</v>
      </c>
      <c r="Z15" s="3">
        <f t="shared" si="2"/>
        <v>0</v>
      </c>
    </row>
    <row r="16" spans="1:26" ht="12.75">
      <c r="A16" s="51" t="s">
        <v>11</v>
      </c>
      <c r="B16" s="1">
        <v>3040</v>
      </c>
      <c r="C16" s="1">
        <v>286</v>
      </c>
      <c r="D16" s="1">
        <v>242</v>
      </c>
      <c r="E16" s="1">
        <v>17</v>
      </c>
      <c r="F16" s="1">
        <v>33</v>
      </c>
      <c r="G16" s="1">
        <v>14</v>
      </c>
      <c r="H16" s="1">
        <v>17</v>
      </c>
      <c r="I16" s="1">
        <v>300</v>
      </c>
      <c r="J16" s="1">
        <v>235</v>
      </c>
      <c r="K16" s="1">
        <v>26</v>
      </c>
      <c r="L16" s="1">
        <v>36</v>
      </c>
      <c r="M16" s="1">
        <v>9</v>
      </c>
      <c r="N16" s="1">
        <v>303</v>
      </c>
      <c r="O16" s="1">
        <v>261</v>
      </c>
      <c r="P16" s="1">
        <v>15</v>
      </c>
      <c r="Q16" s="1">
        <v>27</v>
      </c>
      <c r="R16" s="1">
        <v>9</v>
      </c>
      <c r="S16" s="1">
        <v>16</v>
      </c>
      <c r="T16" s="1">
        <v>269</v>
      </c>
      <c r="U16" s="1">
        <v>189</v>
      </c>
      <c r="V16" s="1">
        <v>18</v>
      </c>
      <c r="W16" s="1">
        <v>32</v>
      </c>
      <c r="X16" s="1">
        <v>6</v>
      </c>
      <c r="Y16" s="1">
        <v>680</v>
      </c>
      <c r="Z16" s="1">
        <v>0</v>
      </c>
    </row>
    <row r="17" spans="1:26" ht="12.75">
      <c r="A17" s="51" t="s">
        <v>12</v>
      </c>
      <c r="B17" s="2">
        <v>2016</v>
      </c>
      <c r="C17" s="1">
        <v>221</v>
      </c>
      <c r="D17" s="1">
        <v>132</v>
      </c>
      <c r="E17" s="1">
        <v>12</v>
      </c>
      <c r="F17" s="1">
        <v>21</v>
      </c>
      <c r="G17" s="1">
        <v>6</v>
      </c>
      <c r="H17" s="1">
        <v>14</v>
      </c>
      <c r="I17" s="1">
        <v>233</v>
      </c>
      <c r="J17" s="1">
        <v>116</v>
      </c>
      <c r="K17" s="1">
        <v>12</v>
      </c>
      <c r="L17" s="1">
        <v>21</v>
      </c>
      <c r="M17" s="1">
        <v>5</v>
      </c>
      <c r="N17" s="1">
        <v>216</v>
      </c>
      <c r="O17" s="1">
        <v>138</v>
      </c>
      <c r="P17" s="1">
        <v>9</v>
      </c>
      <c r="Q17" s="1">
        <v>21</v>
      </c>
      <c r="R17" s="1">
        <v>7</v>
      </c>
      <c r="S17" s="1">
        <v>14</v>
      </c>
      <c r="T17" s="1">
        <v>212</v>
      </c>
      <c r="U17" s="1">
        <v>109</v>
      </c>
      <c r="V17" s="1">
        <v>7</v>
      </c>
      <c r="W17" s="1">
        <v>24</v>
      </c>
      <c r="X17" s="1">
        <v>7</v>
      </c>
      <c r="Y17" s="1">
        <v>459</v>
      </c>
      <c r="Z17" s="1">
        <v>0</v>
      </c>
    </row>
    <row r="18" spans="1:26" ht="12.75">
      <c r="A18" s="51" t="s">
        <v>131</v>
      </c>
      <c r="B18" s="1">
        <v>1760</v>
      </c>
      <c r="C18" s="1">
        <v>169</v>
      </c>
      <c r="D18" s="1">
        <v>135</v>
      </c>
      <c r="E18" s="1">
        <v>9</v>
      </c>
      <c r="F18" s="1">
        <v>24</v>
      </c>
      <c r="G18" s="1">
        <v>7</v>
      </c>
      <c r="H18" s="1">
        <v>11</v>
      </c>
      <c r="I18" s="1">
        <v>170</v>
      </c>
      <c r="J18" s="1">
        <v>106</v>
      </c>
      <c r="K18" s="1">
        <v>15</v>
      </c>
      <c r="L18" s="1">
        <v>26</v>
      </c>
      <c r="M18" s="1">
        <v>8</v>
      </c>
      <c r="N18" s="1">
        <v>144</v>
      </c>
      <c r="O18" s="1">
        <v>151</v>
      </c>
      <c r="P18" s="1">
        <v>17</v>
      </c>
      <c r="Q18" s="1">
        <v>19</v>
      </c>
      <c r="R18" s="1">
        <v>8</v>
      </c>
      <c r="S18" s="1">
        <v>12</v>
      </c>
      <c r="T18" s="1">
        <v>154</v>
      </c>
      <c r="U18" s="1">
        <v>112</v>
      </c>
      <c r="V18" s="1">
        <v>8</v>
      </c>
      <c r="W18" s="1">
        <v>23</v>
      </c>
      <c r="X18" s="1">
        <v>5</v>
      </c>
      <c r="Y18" s="1">
        <v>427</v>
      </c>
      <c r="Z18" s="1">
        <v>0</v>
      </c>
    </row>
    <row r="19" spans="1:26" s="14" customFormat="1" ht="12.75">
      <c r="A19" s="3" t="s">
        <v>2</v>
      </c>
      <c r="B19" s="3">
        <f aca="true" t="shared" si="3" ref="B19:Z19">SUM(B16:B18)</f>
        <v>6816</v>
      </c>
      <c r="C19" s="3">
        <f t="shared" si="3"/>
        <v>676</v>
      </c>
      <c r="D19" s="3">
        <f t="shared" si="3"/>
        <v>509</v>
      </c>
      <c r="E19" s="3">
        <f t="shared" si="3"/>
        <v>38</v>
      </c>
      <c r="F19" s="3">
        <f t="shared" si="3"/>
        <v>78</v>
      </c>
      <c r="G19" s="3">
        <f t="shared" si="3"/>
        <v>27</v>
      </c>
      <c r="H19" s="3">
        <f t="shared" si="3"/>
        <v>42</v>
      </c>
      <c r="I19" s="3">
        <f t="shared" si="3"/>
        <v>703</v>
      </c>
      <c r="J19" s="3">
        <f t="shared" si="3"/>
        <v>457</v>
      </c>
      <c r="K19" s="3">
        <f t="shared" si="3"/>
        <v>53</v>
      </c>
      <c r="L19" s="3">
        <f t="shared" si="3"/>
        <v>83</v>
      </c>
      <c r="M19" s="3">
        <f t="shared" si="3"/>
        <v>22</v>
      </c>
      <c r="N19" s="3">
        <f t="shared" si="3"/>
        <v>663</v>
      </c>
      <c r="O19" s="3">
        <f t="shared" si="3"/>
        <v>550</v>
      </c>
      <c r="P19" s="3">
        <f t="shared" si="3"/>
        <v>41</v>
      </c>
      <c r="Q19" s="3">
        <f t="shared" si="3"/>
        <v>67</v>
      </c>
      <c r="R19" s="3">
        <f t="shared" si="3"/>
        <v>24</v>
      </c>
      <c r="S19" s="3">
        <f t="shared" si="3"/>
        <v>42</v>
      </c>
      <c r="T19" s="3">
        <f t="shared" si="3"/>
        <v>635</v>
      </c>
      <c r="U19" s="3">
        <f t="shared" si="3"/>
        <v>410</v>
      </c>
      <c r="V19" s="3">
        <f t="shared" si="3"/>
        <v>33</v>
      </c>
      <c r="W19" s="3">
        <f t="shared" si="3"/>
        <v>79</v>
      </c>
      <c r="X19" s="3">
        <f t="shared" si="3"/>
        <v>18</v>
      </c>
      <c r="Y19" s="3">
        <f t="shared" si="3"/>
        <v>1566</v>
      </c>
      <c r="Z19" s="3">
        <f t="shared" si="3"/>
        <v>0</v>
      </c>
    </row>
    <row r="20" spans="1:26" ht="12.75">
      <c r="A20" s="51" t="s">
        <v>13</v>
      </c>
      <c r="B20" s="1">
        <v>1608</v>
      </c>
      <c r="C20" s="1">
        <v>183</v>
      </c>
      <c r="D20" s="1">
        <v>98</v>
      </c>
      <c r="E20" s="1">
        <v>11</v>
      </c>
      <c r="F20" s="1">
        <v>20</v>
      </c>
      <c r="G20" s="1">
        <v>8</v>
      </c>
      <c r="H20" s="1">
        <v>12</v>
      </c>
      <c r="I20" s="1">
        <v>181</v>
      </c>
      <c r="J20" s="1">
        <v>99</v>
      </c>
      <c r="K20" s="1">
        <v>12</v>
      </c>
      <c r="L20" s="1">
        <v>21</v>
      </c>
      <c r="M20" s="1">
        <v>10</v>
      </c>
      <c r="N20" s="1">
        <v>181</v>
      </c>
      <c r="O20" s="1">
        <v>121</v>
      </c>
      <c r="P20" s="1">
        <v>8</v>
      </c>
      <c r="Q20" s="1">
        <v>12</v>
      </c>
      <c r="R20" s="1">
        <v>10</v>
      </c>
      <c r="S20" s="1">
        <v>8</v>
      </c>
      <c r="T20" s="1">
        <v>167</v>
      </c>
      <c r="U20" s="1">
        <v>90</v>
      </c>
      <c r="V20" s="1">
        <v>12</v>
      </c>
      <c r="W20" s="1">
        <v>19</v>
      </c>
      <c r="X20" s="1">
        <v>6</v>
      </c>
      <c r="Y20" s="1">
        <v>319</v>
      </c>
      <c r="Z20" s="1">
        <v>0</v>
      </c>
    </row>
    <row r="21" spans="1:26" ht="12.75">
      <c r="A21" s="51" t="s">
        <v>14</v>
      </c>
      <c r="B21" s="1">
        <v>1000</v>
      </c>
      <c r="C21" s="1">
        <v>91</v>
      </c>
      <c r="D21" s="1">
        <v>78</v>
      </c>
      <c r="E21" s="1">
        <v>5</v>
      </c>
      <c r="F21" s="1">
        <v>11</v>
      </c>
      <c r="G21" s="1">
        <v>5</v>
      </c>
      <c r="H21" s="1">
        <v>9</v>
      </c>
      <c r="I21" s="1">
        <v>95</v>
      </c>
      <c r="J21" s="1">
        <v>73</v>
      </c>
      <c r="K21" s="1">
        <v>7</v>
      </c>
      <c r="L21" s="1">
        <v>10</v>
      </c>
      <c r="M21" s="1">
        <v>8</v>
      </c>
      <c r="N21" s="1">
        <v>89</v>
      </c>
      <c r="O21" s="1">
        <v>86</v>
      </c>
      <c r="P21" s="1">
        <v>6</v>
      </c>
      <c r="Q21" s="1">
        <v>8</v>
      </c>
      <c r="R21" s="1">
        <v>5</v>
      </c>
      <c r="S21" s="1">
        <v>8</v>
      </c>
      <c r="T21" s="1">
        <v>85</v>
      </c>
      <c r="U21" s="1">
        <v>63</v>
      </c>
      <c r="V21" s="1">
        <v>3</v>
      </c>
      <c r="W21" s="1">
        <v>10</v>
      </c>
      <c r="X21" s="1">
        <v>6</v>
      </c>
      <c r="Y21" s="1">
        <v>239</v>
      </c>
      <c r="Z21" s="1">
        <v>0</v>
      </c>
    </row>
    <row r="22" spans="1:26" s="14" customFormat="1" ht="12.75">
      <c r="A22" s="3" t="s">
        <v>2</v>
      </c>
      <c r="B22" s="3">
        <f aca="true" t="shared" si="4" ref="B22:Z22">SUM(B20:B21)</f>
        <v>2608</v>
      </c>
      <c r="C22" s="3">
        <f t="shared" si="4"/>
        <v>274</v>
      </c>
      <c r="D22" s="3">
        <f t="shared" si="4"/>
        <v>176</v>
      </c>
      <c r="E22" s="3">
        <f t="shared" si="4"/>
        <v>16</v>
      </c>
      <c r="F22" s="3">
        <f t="shared" si="4"/>
        <v>31</v>
      </c>
      <c r="G22" s="3">
        <f t="shared" si="4"/>
        <v>13</v>
      </c>
      <c r="H22" s="3">
        <f t="shared" si="4"/>
        <v>21</v>
      </c>
      <c r="I22" s="3">
        <f t="shared" si="4"/>
        <v>276</v>
      </c>
      <c r="J22" s="3">
        <f t="shared" si="4"/>
        <v>172</v>
      </c>
      <c r="K22" s="3">
        <f t="shared" si="4"/>
        <v>19</v>
      </c>
      <c r="L22" s="3">
        <f t="shared" si="4"/>
        <v>31</v>
      </c>
      <c r="M22" s="3">
        <f t="shared" si="4"/>
        <v>18</v>
      </c>
      <c r="N22" s="3">
        <f t="shared" si="4"/>
        <v>270</v>
      </c>
      <c r="O22" s="3">
        <f t="shared" si="4"/>
        <v>207</v>
      </c>
      <c r="P22" s="3">
        <f t="shared" si="4"/>
        <v>14</v>
      </c>
      <c r="Q22" s="3">
        <f t="shared" si="4"/>
        <v>20</v>
      </c>
      <c r="R22" s="3">
        <f t="shared" si="4"/>
        <v>15</v>
      </c>
      <c r="S22" s="3">
        <f t="shared" si="4"/>
        <v>16</v>
      </c>
      <c r="T22" s="3">
        <f t="shared" si="4"/>
        <v>252</v>
      </c>
      <c r="U22" s="3">
        <f t="shared" si="4"/>
        <v>153</v>
      </c>
      <c r="V22" s="3">
        <f t="shared" si="4"/>
        <v>15</v>
      </c>
      <c r="W22" s="3">
        <f t="shared" si="4"/>
        <v>29</v>
      </c>
      <c r="X22" s="3">
        <f t="shared" si="4"/>
        <v>12</v>
      </c>
      <c r="Y22" s="3">
        <f t="shared" si="4"/>
        <v>558</v>
      </c>
      <c r="Z22" s="3">
        <f t="shared" si="4"/>
        <v>0</v>
      </c>
    </row>
    <row r="23" spans="1:26" ht="12.75">
      <c r="A23" s="51" t="s">
        <v>15</v>
      </c>
      <c r="B23" s="1">
        <v>3064</v>
      </c>
      <c r="C23" s="1">
        <v>303</v>
      </c>
      <c r="D23" s="1">
        <v>228</v>
      </c>
      <c r="E23" s="1">
        <v>17</v>
      </c>
      <c r="F23" s="1">
        <v>18</v>
      </c>
      <c r="G23" s="1">
        <v>12</v>
      </c>
      <c r="H23" s="1">
        <v>9</v>
      </c>
      <c r="I23" s="1">
        <v>340</v>
      </c>
      <c r="J23" s="1">
        <v>207</v>
      </c>
      <c r="K23" s="1">
        <v>23</v>
      </c>
      <c r="L23" s="1">
        <v>14</v>
      </c>
      <c r="M23" s="1">
        <v>10</v>
      </c>
      <c r="N23" s="1">
        <v>304</v>
      </c>
      <c r="O23" s="1">
        <v>262</v>
      </c>
      <c r="P23" s="1">
        <v>17</v>
      </c>
      <c r="Q23" s="1">
        <v>15</v>
      </c>
      <c r="R23" s="1">
        <v>12</v>
      </c>
      <c r="S23" s="1">
        <v>12</v>
      </c>
      <c r="T23" s="1">
        <v>296</v>
      </c>
      <c r="U23" s="1">
        <v>171</v>
      </c>
      <c r="V23" s="1">
        <v>14</v>
      </c>
      <c r="W23" s="1">
        <v>11</v>
      </c>
      <c r="X23" s="1">
        <v>10</v>
      </c>
      <c r="Y23" s="1">
        <v>759</v>
      </c>
      <c r="Z23" s="1">
        <v>0</v>
      </c>
    </row>
    <row r="24" spans="1:26" ht="12.75">
      <c r="A24" s="51" t="s">
        <v>16</v>
      </c>
      <c r="B24" s="1">
        <v>2132</v>
      </c>
      <c r="C24" s="1">
        <v>225</v>
      </c>
      <c r="D24" s="1">
        <v>168</v>
      </c>
      <c r="E24" s="1">
        <v>18</v>
      </c>
      <c r="F24" s="1">
        <v>21</v>
      </c>
      <c r="G24" s="1">
        <v>4</v>
      </c>
      <c r="H24" s="1">
        <v>8</v>
      </c>
      <c r="I24" s="1">
        <v>231</v>
      </c>
      <c r="J24" s="1">
        <v>156</v>
      </c>
      <c r="K24" s="1">
        <v>12</v>
      </c>
      <c r="L24" s="1">
        <v>29</v>
      </c>
      <c r="M24" s="1">
        <v>6</v>
      </c>
      <c r="N24" s="1">
        <v>215</v>
      </c>
      <c r="O24" s="1">
        <v>204</v>
      </c>
      <c r="P24" s="1">
        <v>17</v>
      </c>
      <c r="Q24" s="1">
        <v>22</v>
      </c>
      <c r="R24" s="1">
        <v>4</v>
      </c>
      <c r="S24" s="1">
        <v>9</v>
      </c>
      <c r="T24" s="1">
        <v>208</v>
      </c>
      <c r="U24" s="1">
        <v>156</v>
      </c>
      <c r="V24" s="1">
        <v>12</v>
      </c>
      <c r="W24" s="1">
        <v>27</v>
      </c>
      <c r="X24" s="1">
        <v>3</v>
      </c>
      <c r="Y24" s="1">
        <v>377</v>
      </c>
      <c r="Z24" s="1">
        <v>0</v>
      </c>
    </row>
    <row r="25" spans="1:26" ht="12.75">
      <c r="A25" s="51" t="s">
        <v>17</v>
      </c>
      <c r="B25" s="1">
        <v>1712</v>
      </c>
      <c r="C25" s="1">
        <v>209</v>
      </c>
      <c r="D25" s="1">
        <v>105</v>
      </c>
      <c r="E25" s="1">
        <v>11</v>
      </c>
      <c r="F25" s="1">
        <v>16</v>
      </c>
      <c r="G25" s="1">
        <v>9</v>
      </c>
      <c r="H25" s="1">
        <v>7</v>
      </c>
      <c r="I25" s="1">
        <v>200</v>
      </c>
      <c r="J25" s="1">
        <v>104</v>
      </c>
      <c r="K25" s="1">
        <v>7</v>
      </c>
      <c r="L25" s="1">
        <v>17</v>
      </c>
      <c r="M25" s="1">
        <v>9</v>
      </c>
      <c r="N25" s="1">
        <v>192</v>
      </c>
      <c r="O25" s="1">
        <v>125</v>
      </c>
      <c r="P25" s="1">
        <v>8</v>
      </c>
      <c r="Q25" s="1">
        <v>16</v>
      </c>
      <c r="R25" s="1">
        <v>6</v>
      </c>
      <c r="S25" s="1">
        <v>6</v>
      </c>
      <c r="T25" s="1">
        <v>209</v>
      </c>
      <c r="U25" s="1">
        <v>95</v>
      </c>
      <c r="V25" s="1">
        <v>5</v>
      </c>
      <c r="W25" s="1">
        <v>17</v>
      </c>
      <c r="X25" s="1">
        <v>7</v>
      </c>
      <c r="Y25" s="1">
        <v>332</v>
      </c>
      <c r="Z25" s="1">
        <v>0</v>
      </c>
    </row>
    <row r="26" spans="1:26" ht="12.75">
      <c r="A26" s="51" t="s">
        <v>18</v>
      </c>
      <c r="B26" s="1">
        <v>1560</v>
      </c>
      <c r="C26" s="1">
        <v>195</v>
      </c>
      <c r="D26" s="1">
        <v>118</v>
      </c>
      <c r="E26" s="1">
        <v>6</v>
      </c>
      <c r="F26" s="1">
        <v>7</v>
      </c>
      <c r="G26" s="1">
        <v>5</v>
      </c>
      <c r="H26" s="1">
        <v>4</v>
      </c>
      <c r="I26" s="1">
        <v>197</v>
      </c>
      <c r="J26" s="1">
        <v>103</v>
      </c>
      <c r="K26" s="1">
        <v>4</v>
      </c>
      <c r="L26" s="1">
        <v>9</v>
      </c>
      <c r="M26" s="1">
        <v>3</v>
      </c>
      <c r="N26" s="1">
        <v>184</v>
      </c>
      <c r="O26" s="1">
        <v>139</v>
      </c>
      <c r="P26" s="1">
        <v>2</v>
      </c>
      <c r="Q26" s="1">
        <v>6</v>
      </c>
      <c r="R26" s="1">
        <v>3</v>
      </c>
      <c r="S26" s="1">
        <v>2</v>
      </c>
      <c r="T26" s="1">
        <v>173</v>
      </c>
      <c r="U26" s="1">
        <v>108</v>
      </c>
      <c r="V26" s="1">
        <v>2</v>
      </c>
      <c r="W26" s="1">
        <v>8</v>
      </c>
      <c r="X26" s="1">
        <v>4</v>
      </c>
      <c r="Y26" s="1">
        <v>278</v>
      </c>
      <c r="Z26" s="1">
        <v>0</v>
      </c>
    </row>
    <row r="27" spans="1:26" ht="12.75">
      <c r="A27" s="51" t="s">
        <v>19</v>
      </c>
      <c r="B27" s="1">
        <v>364</v>
      </c>
      <c r="C27" s="1">
        <v>29</v>
      </c>
      <c r="D27" s="1">
        <v>32</v>
      </c>
      <c r="E27" s="1">
        <v>6</v>
      </c>
      <c r="F27" s="1">
        <v>1</v>
      </c>
      <c r="G27" s="1">
        <v>0</v>
      </c>
      <c r="H27" s="1">
        <v>2</v>
      </c>
      <c r="I27" s="1">
        <v>22</v>
      </c>
      <c r="J27" s="1">
        <v>40</v>
      </c>
      <c r="K27" s="1">
        <v>8</v>
      </c>
      <c r="L27" s="1">
        <v>3</v>
      </c>
      <c r="M27" s="1">
        <v>2</v>
      </c>
      <c r="N27" s="1">
        <v>28</v>
      </c>
      <c r="O27" s="1">
        <v>33</v>
      </c>
      <c r="P27" s="1">
        <v>3</v>
      </c>
      <c r="Q27" s="1">
        <v>1</v>
      </c>
      <c r="R27" s="1">
        <v>1</v>
      </c>
      <c r="S27" s="1">
        <v>2</v>
      </c>
      <c r="T27" s="1">
        <v>25</v>
      </c>
      <c r="U27" s="1">
        <v>31</v>
      </c>
      <c r="V27" s="1">
        <v>3</v>
      </c>
      <c r="W27" s="1">
        <v>2</v>
      </c>
      <c r="X27" s="1">
        <v>0</v>
      </c>
      <c r="Y27" s="1">
        <v>90</v>
      </c>
      <c r="Z27" s="1">
        <v>0</v>
      </c>
    </row>
    <row r="28" spans="1:26" s="14" customFormat="1" ht="12.75">
      <c r="A28" s="3" t="s">
        <v>20</v>
      </c>
      <c r="B28" s="3">
        <f aca="true" t="shared" si="5" ref="B28:Z28">SUM(B23:B27)</f>
        <v>8832</v>
      </c>
      <c r="C28" s="3">
        <f t="shared" si="5"/>
        <v>961</v>
      </c>
      <c r="D28" s="3">
        <f t="shared" si="5"/>
        <v>651</v>
      </c>
      <c r="E28" s="3">
        <f t="shared" si="5"/>
        <v>58</v>
      </c>
      <c r="F28" s="3">
        <f t="shared" si="5"/>
        <v>63</v>
      </c>
      <c r="G28" s="3">
        <f t="shared" si="5"/>
        <v>30</v>
      </c>
      <c r="H28" s="3">
        <f t="shared" si="5"/>
        <v>30</v>
      </c>
      <c r="I28" s="3">
        <f t="shared" si="5"/>
        <v>990</v>
      </c>
      <c r="J28" s="3">
        <f t="shared" si="5"/>
        <v>610</v>
      </c>
      <c r="K28" s="3">
        <f t="shared" si="5"/>
        <v>54</v>
      </c>
      <c r="L28" s="3">
        <f t="shared" si="5"/>
        <v>72</v>
      </c>
      <c r="M28" s="3">
        <f t="shared" si="5"/>
        <v>30</v>
      </c>
      <c r="N28" s="3">
        <f t="shared" si="5"/>
        <v>923</v>
      </c>
      <c r="O28" s="3">
        <f t="shared" si="5"/>
        <v>763</v>
      </c>
      <c r="P28" s="3">
        <f t="shared" si="5"/>
        <v>47</v>
      </c>
      <c r="Q28" s="3">
        <f t="shared" si="5"/>
        <v>60</v>
      </c>
      <c r="R28" s="3">
        <f t="shared" si="5"/>
        <v>26</v>
      </c>
      <c r="S28" s="3">
        <f t="shared" si="5"/>
        <v>31</v>
      </c>
      <c r="T28" s="3">
        <f t="shared" si="5"/>
        <v>911</v>
      </c>
      <c r="U28" s="3">
        <f t="shared" si="5"/>
        <v>561</v>
      </c>
      <c r="V28" s="3">
        <f t="shared" si="5"/>
        <v>36</v>
      </c>
      <c r="W28" s="3">
        <f t="shared" si="5"/>
        <v>65</v>
      </c>
      <c r="X28" s="3">
        <f t="shared" si="5"/>
        <v>24</v>
      </c>
      <c r="Y28" s="3">
        <f t="shared" si="5"/>
        <v>1836</v>
      </c>
      <c r="Z28" s="3">
        <f t="shared" si="5"/>
        <v>0</v>
      </c>
    </row>
    <row r="29" spans="1:26" ht="12.75">
      <c r="A29" s="51" t="s">
        <v>21</v>
      </c>
      <c r="B29" s="1">
        <v>1804</v>
      </c>
      <c r="C29" s="1">
        <v>194</v>
      </c>
      <c r="D29" s="1">
        <v>119</v>
      </c>
      <c r="E29" s="1">
        <v>15</v>
      </c>
      <c r="F29" s="1">
        <v>17</v>
      </c>
      <c r="G29" s="1">
        <v>4</v>
      </c>
      <c r="H29" s="1">
        <v>10</v>
      </c>
      <c r="I29" s="1">
        <v>195</v>
      </c>
      <c r="J29" s="1">
        <v>110</v>
      </c>
      <c r="K29" s="1">
        <v>18</v>
      </c>
      <c r="L29" s="1">
        <v>19</v>
      </c>
      <c r="M29" s="1">
        <v>5</v>
      </c>
      <c r="N29" s="1">
        <v>188</v>
      </c>
      <c r="O29" s="1">
        <v>134</v>
      </c>
      <c r="P29" s="1">
        <v>8</v>
      </c>
      <c r="Q29" s="1">
        <v>20</v>
      </c>
      <c r="R29" s="1">
        <v>10</v>
      </c>
      <c r="S29" s="1">
        <v>7</v>
      </c>
      <c r="T29" s="1">
        <v>176</v>
      </c>
      <c r="U29" s="1">
        <v>106</v>
      </c>
      <c r="V29" s="1">
        <v>5</v>
      </c>
      <c r="W29" s="1">
        <v>18</v>
      </c>
      <c r="X29" s="1">
        <v>3</v>
      </c>
      <c r="Y29" s="1">
        <v>423</v>
      </c>
      <c r="Z29" s="1">
        <v>0</v>
      </c>
    </row>
    <row r="30" spans="1:26" s="14" customFormat="1" ht="12.75">
      <c r="A30" s="3" t="s">
        <v>2</v>
      </c>
      <c r="B30" s="3">
        <f aca="true" t="shared" si="6" ref="B30:Z30">SUM(B29)</f>
        <v>1804</v>
      </c>
      <c r="C30" s="3">
        <f t="shared" si="6"/>
        <v>194</v>
      </c>
      <c r="D30" s="3">
        <f t="shared" si="6"/>
        <v>119</v>
      </c>
      <c r="E30" s="3">
        <f t="shared" si="6"/>
        <v>15</v>
      </c>
      <c r="F30" s="3">
        <f t="shared" si="6"/>
        <v>17</v>
      </c>
      <c r="G30" s="3">
        <f t="shared" si="6"/>
        <v>4</v>
      </c>
      <c r="H30" s="3">
        <f t="shared" si="6"/>
        <v>10</v>
      </c>
      <c r="I30" s="3">
        <f t="shared" si="6"/>
        <v>195</v>
      </c>
      <c r="J30" s="3">
        <f t="shared" si="6"/>
        <v>110</v>
      </c>
      <c r="K30" s="3">
        <f t="shared" si="6"/>
        <v>18</v>
      </c>
      <c r="L30" s="3">
        <f t="shared" si="6"/>
        <v>19</v>
      </c>
      <c r="M30" s="3">
        <f t="shared" si="6"/>
        <v>5</v>
      </c>
      <c r="N30" s="3">
        <f t="shared" si="6"/>
        <v>188</v>
      </c>
      <c r="O30" s="3">
        <f t="shared" si="6"/>
        <v>134</v>
      </c>
      <c r="P30" s="3">
        <f t="shared" si="6"/>
        <v>8</v>
      </c>
      <c r="Q30" s="3">
        <f t="shared" si="6"/>
        <v>20</v>
      </c>
      <c r="R30" s="3">
        <f t="shared" si="6"/>
        <v>10</v>
      </c>
      <c r="S30" s="3">
        <f t="shared" si="6"/>
        <v>7</v>
      </c>
      <c r="T30" s="3">
        <f t="shared" si="6"/>
        <v>176</v>
      </c>
      <c r="U30" s="3">
        <f t="shared" si="6"/>
        <v>106</v>
      </c>
      <c r="V30" s="3">
        <f t="shared" si="6"/>
        <v>5</v>
      </c>
      <c r="W30" s="3">
        <f t="shared" si="6"/>
        <v>18</v>
      </c>
      <c r="X30" s="3">
        <f t="shared" si="6"/>
        <v>3</v>
      </c>
      <c r="Y30" s="3">
        <f t="shared" si="6"/>
        <v>423</v>
      </c>
      <c r="Z30" s="3">
        <f t="shared" si="6"/>
        <v>0</v>
      </c>
    </row>
    <row r="31" spans="1:26" ht="12.75">
      <c r="A31" s="51" t="s">
        <v>22</v>
      </c>
      <c r="B31" s="1">
        <v>1576</v>
      </c>
      <c r="C31" s="1">
        <v>246</v>
      </c>
      <c r="D31" s="1">
        <v>70</v>
      </c>
      <c r="E31" s="1">
        <v>6</v>
      </c>
      <c r="F31" s="1">
        <v>10</v>
      </c>
      <c r="G31" s="1">
        <v>1</v>
      </c>
      <c r="H31" s="1">
        <v>2</v>
      </c>
      <c r="I31" s="1">
        <v>248</v>
      </c>
      <c r="J31" s="1">
        <v>63</v>
      </c>
      <c r="K31" s="1">
        <v>4</v>
      </c>
      <c r="L31" s="1">
        <v>8</v>
      </c>
      <c r="M31" s="1">
        <v>1</v>
      </c>
      <c r="N31" s="1">
        <v>230</v>
      </c>
      <c r="O31" s="1">
        <v>80</v>
      </c>
      <c r="P31" s="1">
        <v>4</v>
      </c>
      <c r="Q31" s="1">
        <v>7</v>
      </c>
      <c r="R31" s="1">
        <v>0</v>
      </c>
      <c r="S31" s="1">
        <v>2</v>
      </c>
      <c r="T31" s="1">
        <v>207</v>
      </c>
      <c r="U31" s="1">
        <v>63</v>
      </c>
      <c r="V31" s="1">
        <v>9</v>
      </c>
      <c r="W31" s="1">
        <v>8</v>
      </c>
      <c r="X31" s="1">
        <v>0</v>
      </c>
      <c r="Y31" s="1">
        <v>307</v>
      </c>
      <c r="Z31" s="1">
        <v>0</v>
      </c>
    </row>
    <row r="32" spans="1:26" ht="12.75">
      <c r="A32" s="51" t="s">
        <v>23</v>
      </c>
      <c r="B32" s="1">
        <v>928</v>
      </c>
      <c r="C32" s="1">
        <v>126</v>
      </c>
      <c r="D32" s="1">
        <v>46</v>
      </c>
      <c r="E32" s="1">
        <v>2</v>
      </c>
      <c r="F32" s="1">
        <v>6</v>
      </c>
      <c r="G32" s="1">
        <v>4</v>
      </c>
      <c r="H32" s="1">
        <v>8</v>
      </c>
      <c r="I32" s="1">
        <v>119</v>
      </c>
      <c r="J32" s="1">
        <v>48</v>
      </c>
      <c r="K32" s="1">
        <v>3</v>
      </c>
      <c r="L32" s="1">
        <v>7</v>
      </c>
      <c r="M32" s="1">
        <v>3</v>
      </c>
      <c r="N32" s="1">
        <v>108</v>
      </c>
      <c r="O32" s="1">
        <v>54</v>
      </c>
      <c r="P32" s="1">
        <v>3</v>
      </c>
      <c r="Q32" s="1">
        <v>5</v>
      </c>
      <c r="R32" s="1">
        <v>2</v>
      </c>
      <c r="S32" s="1">
        <v>8</v>
      </c>
      <c r="T32" s="1">
        <v>118</v>
      </c>
      <c r="U32" s="1">
        <v>39</v>
      </c>
      <c r="V32" s="1">
        <v>0</v>
      </c>
      <c r="W32" s="1">
        <v>6</v>
      </c>
      <c r="X32" s="1">
        <v>3</v>
      </c>
      <c r="Y32" s="1">
        <v>210</v>
      </c>
      <c r="Z32" s="1">
        <v>0</v>
      </c>
    </row>
    <row r="33" spans="1:26" s="14" customFormat="1" ht="12.75">
      <c r="A33" s="3" t="s">
        <v>2</v>
      </c>
      <c r="B33" s="3">
        <f aca="true" t="shared" si="7" ref="B33:Z33">SUM(B31:B32)</f>
        <v>2504</v>
      </c>
      <c r="C33" s="3">
        <f t="shared" si="7"/>
        <v>372</v>
      </c>
      <c r="D33" s="3">
        <f t="shared" si="7"/>
        <v>116</v>
      </c>
      <c r="E33" s="3">
        <f t="shared" si="7"/>
        <v>8</v>
      </c>
      <c r="F33" s="3">
        <f t="shared" si="7"/>
        <v>16</v>
      </c>
      <c r="G33" s="3">
        <f t="shared" si="7"/>
        <v>5</v>
      </c>
      <c r="H33" s="3">
        <f t="shared" si="7"/>
        <v>10</v>
      </c>
      <c r="I33" s="3">
        <f t="shared" si="7"/>
        <v>367</v>
      </c>
      <c r="J33" s="3">
        <f t="shared" si="7"/>
        <v>111</v>
      </c>
      <c r="K33" s="3">
        <f t="shared" si="7"/>
        <v>7</v>
      </c>
      <c r="L33" s="3">
        <f t="shared" si="7"/>
        <v>15</v>
      </c>
      <c r="M33" s="3">
        <f t="shared" si="7"/>
        <v>4</v>
      </c>
      <c r="N33" s="3">
        <f t="shared" si="7"/>
        <v>338</v>
      </c>
      <c r="O33" s="3">
        <f t="shared" si="7"/>
        <v>134</v>
      </c>
      <c r="P33" s="3">
        <f t="shared" si="7"/>
        <v>7</v>
      </c>
      <c r="Q33" s="3">
        <f t="shared" si="7"/>
        <v>12</v>
      </c>
      <c r="R33" s="3">
        <f t="shared" si="7"/>
        <v>2</v>
      </c>
      <c r="S33" s="3">
        <f t="shared" si="7"/>
        <v>10</v>
      </c>
      <c r="T33" s="3">
        <f t="shared" si="7"/>
        <v>325</v>
      </c>
      <c r="U33" s="3">
        <f t="shared" si="7"/>
        <v>102</v>
      </c>
      <c r="V33" s="3">
        <f t="shared" si="7"/>
        <v>9</v>
      </c>
      <c r="W33" s="3">
        <f t="shared" si="7"/>
        <v>14</v>
      </c>
      <c r="X33" s="3">
        <f t="shared" si="7"/>
        <v>3</v>
      </c>
      <c r="Y33" s="3">
        <f t="shared" si="7"/>
        <v>517</v>
      </c>
      <c r="Z33" s="3">
        <f t="shared" si="7"/>
        <v>0</v>
      </c>
    </row>
    <row r="34" spans="1:26" ht="12.75">
      <c r="A34" s="51" t="s">
        <v>24</v>
      </c>
      <c r="B34" s="1">
        <v>1284</v>
      </c>
      <c r="C34" s="1">
        <v>70</v>
      </c>
      <c r="D34" s="1">
        <v>157</v>
      </c>
      <c r="E34" s="1">
        <v>13</v>
      </c>
      <c r="F34" s="1">
        <v>10</v>
      </c>
      <c r="G34" s="1">
        <v>1</v>
      </c>
      <c r="H34" s="1">
        <v>8</v>
      </c>
      <c r="I34" s="1">
        <v>89</v>
      </c>
      <c r="J34" s="1">
        <v>137</v>
      </c>
      <c r="K34" s="1">
        <v>10</v>
      </c>
      <c r="L34" s="1">
        <v>16</v>
      </c>
      <c r="M34" s="1">
        <v>2</v>
      </c>
      <c r="N34" s="1">
        <v>72</v>
      </c>
      <c r="O34" s="1">
        <v>156</v>
      </c>
      <c r="P34" s="1">
        <v>13</v>
      </c>
      <c r="Q34" s="1">
        <v>11</v>
      </c>
      <c r="R34" s="1">
        <v>2</v>
      </c>
      <c r="S34" s="1">
        <v>9</v>
      </c>
      <c r="T34" s="1">
        <v>63</v>
      </c>
      <c r="U34" s="1">
        <v>141</v>
      </c>
      <c r="V34" s="1">
        <v>7</v>
      </c>
      <c r="W34" s="1">
        <v>15</v>
      </c>
      <c r="X34" s="1">
        <v>1</v>
      </c>
      <c r="Y34" s="1">
        <v>281</v>
      </c>
      <c r="Z34" s="1">
        <v>0</v>
      </c>
    </row>
    <row r="35" spans="1:26" ht="12.75">
      <c r="A35" s="51" t="s">
        <v>25</v>
      </c>
      <c r="B35" s="1">
        <v>1176</v>
      </c>
      <c r="C35" s="1">
        <v>111</v>
      </c>
      <c r="D35" s="1">
        <v>90</v>
      </c>
      <c r="E35" s="1">
        <v>9</v>
      </c>
      <c r="F35" s="1">
        <v>6</v>
      </c>
      <c r="G35" s="1">
        <v>1</v>
      </c>
      <c r="H35" s="1">
        <v>2</v>
      </c>
      <c r="I35" s="1">
        <v>111</v>
      </c>
      <c r="J35" s="1">
        <v>96</v>
      </c>
      <c r="K35" s="1">
        <v>8</v>
      </c>
      <c r="L35" s="1">
        <v>8</v>
      </c>
      <c r="M35" s="1">
        <v>1</v>
      </c>
      <c r="N35" s="1">
        <v>103</v>
      </c>
      <c r="O35" s="1">
        <v>115</v>
      </c>
      <c r="P35" s="1">
        <v>6</v>
      </c>
      <c r="Q35" s="1">
        <v>5</v>
      </c>
      <c r="R35" s="1">
        <v>5</v>
      </c>
      <c r="S35" s="1">
        <v>2</v>
      </c>
      <c r="T35" s="1">
        <v>99</v>
      </c>
      <c r="U35" s="1">
        <v>90</v>
      </c>
      <c r="V35" s="1">
        <v>3</v>
      </c>
      <c r="W35" s="1">
        <v>7</v>
      </c>
      <c r="X35" s="1">
        <v>3</v>
      </c>
      <c r="Y35" s="1">
        <v>295</v>
      </c>
      <c r="Z35" s="1">
        <v>0</v>
      </c>
    </row>
    <row r="36" spans="1:26" s="14" customFormat="1" ht="15" customHeight="1">
      <c r="A36" s="3" t="s">
        <v>2</v>
      </c>
      <c r="B36" s="3">
        <f aca="true" t="shared" si="8" ref="B36:Z36">SUM(B34:B35)</f>
        <v>2460</v>
      </c>
      <c r="C36" s="3">
        <f t="shared" si="8"/>
        <v>181</v>
      </c>
      <c r="D36" s="3">
        <f t="shared" si="8"/>
        <v>247</v>
      </c>
      <c r="E36" s="3">
        <f t="shared" si="8"/>
        <v>22</v>
      </c>
      <c r="F36" s="3">
        <f t="shared" si="8"/>
        <v>16</v>
      </c>
      <c r="G36" s="3">
        <f t="shared" si="8"/>
        <v>2</v>
      </c>
      <c r="H36" s="3">
        <f t="shared" si="8"/>
        <v>10</v>
      </c>
      <c r="I36" s="3">
        <f t="shared" si="8"/>
        <v>200</v>
      </c>
      <c r="J36" s="3">
        <f t="shared" si="8"/>
        <v>233</v>
      </c>
      <c r="K36" s="3">
        <f t="shared" si="8"/>
        <v>18</v>
      </c>
      <c r="L36" s="3">
        <f t="shared" si="8"/>
        <v>24</v>
      </c>
      <c r="M36" s="3">
        <f t="shared" si="8"/>
        <v>3</v>
      </c>
      <c r="N36" s="3">
        <f t="shared" si="8"/>
        <v>175</v>
      </c>
      <c r="O36" s="3">
        <f t="shared" si="8"/>
        <v>271</v>
      </c>
      <c r="P36" s="3">
        <f t="shared" si="8"/>
        <v>19</v>
      </c>
      <c r="Q36" s="3">
        <f t="shared" si="8"/>
        <v>16</v>
      </c>
      <c r="R36" s="3">
        <f t="shared" si="8"/>
        <v>7</v>
      </c>
      <c r="S36" s="3">
        <f t="shared" si="8"/>
        <v>11</v>
      </c>
      <c r="T36" s="3">
        <f t="shared" si="8"/>
        <v>162</v>
      </c>
      <c r="U36" s="3">
        <f t="shared" si="8"/>
        <v>231</v>
      </c>
      <c r="V36" s="3">
        <f t="shared" si="8"/>
        <v>10</v>
      </c>
      <c r="W36" s="3">
        <f t="shared" si="8"/>
        <v>22</v>
      </c>
      <c r="X36" s="3">
        <f t="shared" si="8"/>
        <v>4</v>
      </c>
      <c r="Y36" s="3">
        <f t="shared" si="8"/>
        <v>576</v>
      </c>
      <c r="Z36" s="3">
        <f t="shared" si="8"/>
        <v>0</v>
      </c>
    </row>
    <row r="37" spans="1:26" ht="12.75">
      <c r="A37" s="51" t="s">
        <v>26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51" t="s">
        <v>27</v>
      </c>
      <c r="B38" s="1">
        <v>1192</v>
      </c>
      <c r="C38" s="1">
        <v>60</v>
      </c>
      <c r="D38" s="1">
        <v>161</v>
      </c>
      <c r="E38" s="1">
        <v>8</v>
      </c>
      <c r="F38" s="1">
        <v>2</v>
      </c>
      <c r="G38" s="1">
        <v>5</v>
      </c>
      <c r="H38" s="1">
        <v>7</v>
      </c>
      <c r="I38" s="1">
        <v>57</v>
      </c>
      <c r="J38" s="1">
        <v>158</v>
      </c>
      <c r="K38" s="1">
        <v>9</v>
      </c>
      <c r="L38" s="1">
        <v>5</v>
      </c>
      <c r="M38" s="1">
        <v>4</v>
      </c>
      <c r="N38" s="1">
        <v>69</v>
      </c>
      <c r="O38" s="1">
        <v>151</v>
      </c>
      <c r="P38" s="1">
        <v>9</v>
      </c>
      <c r="Q38" s="1">
        <v>2</v>
      </c>
      <c r="R38" s="1">
        <v>5</v>
      </c>
      <c r="S38" s="1">
        <v>3</v>
      </c>
      <c r="T38" s="1">
        <v>53</v>
      </c>
      <c r="U38" s="1">
        <v>152</v>
      </c>
      <c r="V38" s="1">
        <v>8</v>
      </c>
      <c r="W38" s="1">
        <v>2</v>
      </c>
      <c r="X38" s="1">
        <v>3</v>
      </c>
      <c r="Y38" s="1">
        <v>259</v>
      </c>
      <c r="Z38" s="1">
        <v>0</v>
      </c>
    </row>
    <row r="39" spans="1:26" ht="12.75">
      <c r="A39" s="51" t="s">
        <v>28</v>
      </c>
      <c r="B39" s="1">
        <v>704</v>
      </c>
      <c r="C39" s="1">
        <v>32</v>
      </c>
      <c r="D39" s="1">
        <v>92</v>
      </c>
      <c r="E39" s="1">
        <v>3</v>
      </c>
      <c r="F39" s="1">
        <v>1</v>
      </c>
      <c r="G39" s="1">
        <v>4</v>
      </c>
      <c r="H39" s="1">
        <v>1</v>
      </c>
      <c r="I39" s="1">
        <v>44</v>
      </c>
      <c r="J39" s="1">
        <v>95</v>
      </c>
      <c r="K39" s="1">
        <v>4</v>
      </c>
      <c r="L39" s="1">
        <v>5</v>
      </c>
      <c r="M39" s="1">
        <v>2</v>
      </c>
      <c r="N39" s="1">
        <v>33</v>
      </c>
      <c r="O39" s="1">
        <v>101</v>
      </c>
      <c r="P39" s="1">
        <v>5</v>
      </c>
      <c r="Q39" s="1">
        <v>4</v>
      </c>
      <c r="R39" s="1">
        <v>1</v>
      </c>
      <c r="S39" s="1">
        <v>1</v>
      </c>
      <c r="T39" s="1">
        <v>29</v>
      </c>
      <c r="U39" s="1">
        <v>84</v>
      </c>
      <c r="V39" s="1">
        <v>2</v>
      </c>
      <c r="W39" s="1">
        <v>4</v>
      </c>
      <c r="X39" s="1">
        <v>2</v>
      </c>
      <c r="Y39" s="1">
        <v>155</v>
      </c>
      <c r="Z39" s="1">
        <v>0</v>
      </c>
    </row>
    <row r="40" spans="1:26" ht="12.75">
      <c r="A40" s="51" t="s">
        <v>29</v>
      </c>
      <c r="B40" s="1">
        <v>1176</v>
      </c>
      <c r="C40" s="1">
        <v>62</v>
      </c>
      <c r="D40" s="1">
        <v>146</v>
      </c>
      <c r="E40" s="1">
        <v>7</v>
      </c>
      <c r="F40" s="1">
        <v>4</v>
      </c>
      <c r="G40" s="1">
        <v>3</v>
      </c>
      <c r="H40" s="1">
        <v>12</v>
      </c>
      <c r="I40" s="1">
        <v>76</v>
      </c>
      <c r="J40" s="1">
        <v>141</v>
      </c>
      <c r="K40" s="1">
        <v>7</v>
      </c>
      <c r="L40" s="1">
        <v>6</v>
      </c>
      <c r="M40" s="1">
        <v>1</v>
      </c>
      <c r="N40" s="1">
        <v>52</v>
      </c>
      <c r="O40" s="1">
        <v>157</v>
      </c>
      <c r="P40" s="1">
        <v>6</v>
      </c>
      <c r="Q40" s="1">
        <v>6</v>
      </c>
      <c r="R40" s="1">
        <v>1</v>
      </c>
      <c r="S40" s="1">
        <v>13</v>
      </c>
      <c r="T40" s="1">
        <v>65</v>
      </c>
      <c r="U40" s="1">
        <v>137</v>
      </c>
      <c r="V40" s="1">
        <v>3</v>
      </c>
      <c r="W40" s="1">
        <v>7</v>
      </c>
      <c r="X40" s="1">
        <v>1</v>
      </c>
      <c r="Y40" s="1">
        <v>263</v>
      </c>
      <c r="Z40" s="1">
        <v>0</v>
      </c>
    </row>
    <row r="41" spans="1:26" ht="12.75">
      <c r="A41" s="51" t="s">
        <v>30</v>
      </c>
      <c r="B41" s="1">
        <v>1616</v>
      </c>
      <c r="C41" s="1">
        <v>78</v>
      </c>
      <c r="D41" s="1">
        <v>211</v>
      </c>
      <c r="E41" s="1">
        <v>11</v>
      </c>
      <c r="F41" s="1">
        <v>7</v>
      </c>
      <c r="G41" s="1">
        <v>4</v>
      </c>
      <c r="H41" s="1">
        <v>13</v>
      </c>
      <c r="I41" s="1">
        <v>121</v>
      </c>
      <c r="J41" s="1">
        <v>191</v>
      </c>
      <c r="K41" s="1">
        <v>11</v>
      </c>
      <c r="L41" s="1">
        <v>9</v>
      </c>
      <c r="M41" s="1">
        <v>4</v>
      </c>
      <c r="N41" s="1">
        <v>104</v>
      </c>
      <c r="O41" s="1">
        <v>212</v>
      </c>
      <c r="P41" s="1">
        <v>5</v>
      </c>
      <c r="Q41" s="1">
        <v>7</v>
      </c>
      <c r="R41" s="1">
        <v>3</v>
      </c>
      <c r="S41" s="1">
        <v>11</v>
      </c>
      <c r="T41" s="1">
        <v>71</v>
      </c>
      <c r="U41" s="1">
        <v>185</v>
      </c>
      <c r="V41" s="1">
        <v>9</v>
      </c>
      <c r="W41" s="1">
        <v>7</v>
      </c>
      <c r="X41" s="1">
        <v>2</v>
      </c>
      <c r="Y41" s="1">
        <v>340</v>
      </c>
      <c r="Z41" s="1">
        <v>0</v>
      </c>
    </row>
    <row r="42" spans="1:26" s="14" customFormat="1" ht="12.75">
      <c r="A42" s="3" t="s">
        <v>31</v>
      </c>
      <c r="B42" s="3">
        <f aca="true" t="shared" si="9" ref="B42:Z42">SUM(B38:B41)</f>
        <v>4688</v>
      </c>
      <c r="C42" s="3">
        <f t="shared" si="9"/>
        <v>232</v>
      </c>
      <c r="D42" s="3">
        <f t="shared" si="9"/>
        <v>610</v>
      </c>
      <c r="E42" s="3">
        <f t="shared" si="9"/>
        <v>29</v>
      </c>
      <c r="F42" s="3">
        <f t="shared" si="9"/>
        <v>14</v>
      </c>
      <c r="G42" s="3">
        <f t="shared" si="9"/>
        <v>16</v>
      </c>
      <c r="H42" s="3">
        <f t="shared" si="9"/>
        <v>33</v>
      </c>
      <c r="I42" s="3">
        <f t="shared" si="9"/>
        <v>298</v>
      </c>
      <c r="J42" s="3">
        <f t="shared" si="9"/>
        <v>585</v>
      </c>
      <c r="K42" s="3">
        <f t="shared" si="9"/>
        <v>31</v>
      </c>
      <c r="L42" s="3">
        <f t="shared" si="9"/>
        <v>25</v>
      </c>
      <c r="M42" s="3">
        <f t="shared" si="9"/>
        <v>11</v>
      </c>
      <c r="N42" s="3">
        <f t="shared" si="9"/>
        <v>258</v>
      </c>
      <c r="O42" s="3">
        <f t="shared" si="9"/>
        <v>621</v>
      </c>
      <c r="P42" s="3">
        <f t="shared" si="9"/>
        <v>25</v>
      </c>
      <c r="Q42" s="3">
        <f t="shared" si="9"/>
        <v>19</v>
      </c>
      <c r="R42" s="3">
        <f t="shared" si="9"/>
        <v>10</v>
      </c>
      <c r="S42" s="3">
        <f t="shared" si="9"/>
        <v>28</v>
      </c>
      <c r="T42" s="3">
        <f t="shared" si="9"/>
        <v>218</v>
      </c>
      <c r="U42" s="3">
        <f t="shared" si="9"/>
        <v>558</v>
      </c>
      <c r="V42" s="3">
        <f t="shared" si="9"/>
        <v>22</v>
      </c>
      <c r="W42" s="3">
        <f t="shared" si="9"/>
        <v>20</v>
      </c>
      <c r="X42" s="3">
        <f t="shared" si="9"/>
        <v>8</v>
      </c>
      <c r="Y42" s="3">
        <f t="shared" si="9"/>
        <v>1017</v>
      </c>
      <c r="Z42" s="3">
        <f t="shared" si="9"/>
        <v>0</v>
      </c>
    </row>
    <row r="43" spans="1:26" ht="12.75">
      <c r="A43" s="51" t="s">
        <v>32</v>
      </c>
      <c r="B43" s="1">
        <v>1692</v>
      </c>
      <c r="C43" s="1">
        <v>118</v>
      </c>
      <c r="D43" s="1">
        <v>197</v>
      </c>
      <c r="E43" s="1">
        <v>5</v>
      </c>
      <c r="F43" s="1">
        <v>9</v>
      </c>
      <c r="G43" s="1">
        <v>4</v>
      </c>
      <c r="H43" s="1">
        <v>7</v>
      </c>
      <c r="I43" s="1">
        <v>131</v>
      </c>
      <c r="J43" s="1">
        <v>186</v>
      </c>
      <c r="K43" s="1">
        <v>10</v>
      </c>
      <c r="L43" s="1">
        <v>7</v>
      </c>
      <c r="M43" s="1">
        <v>3</v>
      </c>
      <c r="N43" s="1">
        <v>126</v>
      </c>
      <c r="O43" s="1">
        <v>216</v>
      </c>
      <c r="P43" s="1">
        <v>9</v>
      </c>
      <c r="Q43" s="1">
        <v>7</v>
      </c>
      <c r="R43" s="1">
        <v>3</v>
      </c>
      <c r="S43" s="1">
        <v>7</v>
      </c>
      <c r="T43" s="1">
        <v>109</v>
      </c>
      <c r="U43" s="1">
        <v>176</v>
      </c>
      <c r="V43" s="1">
        <v>4</v>
      </c>
      <c r="W43" s="1">
        <v>10</v>
      </c>
      <c r="X43" s="1">
        <v>1</v>
      </c>
      <c r="Y43" s="1">
        <v>347</v>
      </c>
      <c r="Z43" s="1">
        <v>0</v>
      </c>
    </row>
    <row r="44" spans="1:26" ht="12.75">
      <c r="A44" s="51" t="s">
        <v>33</v>
      </c>
      <c r="B44" s="1">
        <v>1480</v>
      </c>
      <c r="C44" s="1">
        <v>99</v>
      </c>
      <c r="D44" s="1">
        <v>173</v>
      </c>
      <c r="E44" s="1">
        <v>13</v>
      </c>
      <c r="F44" s="1">
        <v>6</v>
      </c>
      <c r="G44" s="1">
        <v>8</v>
      </c>
      <c r="H44" s="1">
        <v>12</v>
      </c>
      <c r="I44" s="1">
        <v>112</v>
      </c>
      <c r="J44" s="1">
        <v>170</v>
      </c>
      <c r="K44" s="1">
        <v>16</v>
      </c>
      <c r="L44" s="1">
        <v>12</v>
      </c>
      <c r="M44" s="1">
        <v>9</v>
      </c>
      <c r="N44" s="1">
        <v>112</v>
      </c>
      <c r="O44" s="1">
        <v>186</v>
      </c>
      <c r="P44" s="1">
        <v>14</v>
      </c>
      <c r="Q44" s="1">
        <v>6</v>
      </c>
      <c r="R44" s="1">
        <v>9</v>
      </c>
      <c r="S44" s="1">
        <v>12</v>
      </c>
      <c r="T44" s="1">
        <v>93</v>
      </c>
      <c r="U44" s="1">
        <v>159</v>
      </c>
      <c r="V44" s="1">
        <v>10</v>
      </c>
      <c r="W44" s="1">
        <v>8</v>
      </c>
      <c r="X44" s="1">
        <v>5</v>
      </c>
      <c r="Y44" s="1">
        <v>236</v>
      </c>
      <c r="Z44" s="1">
        <v>0</v>
      </c>
    </row>
    <row r="45" spans="1:26" ht="12.75">
      <c r="A45" s="51" t="s">
        <v>34</v>
      </c>
      <c r="B45" s="1">
        <v>2204</v>
      </c>
      <c r="C45" s="1">
        <v>147</v>
      </c>
      <c r="D45" s="1">
        <v>258</v>
      </c>
      <c r="E45" s="1">
        <v>11</v>
      </c>
      <c r="F45" s="1">
        <v>17</v>
      </c>
      <c r="G45" s="1">
        <v>6</v>
      </c>
      <c r="H45" s="1">
        <v>5</v>
      </c>
      <c r="I45" s="1">
        <v>163</v>
      </c>
      <c r="J45" s="1">
        <v>238</v>
      </c>
      <c r="K45" s="1">
        <v>18</v>
      </c>
      <c r="L45" s="1">
        <v>11</v>
      </c>
      <c r="M45" s="1">
        <v>7</v>
      </c>
      <c r="N45" s="1">
        <v>162</v>
      </c>
      <c r="O45" s="1">
        <v>271</v>
      </c>
      <c r="P45" s="1">
        <v>20</v>
      </c>
      <c r="Q45" s="1">
        <v>13</v>
      </c>
      <c r="R45" s="1">
        <v>6</v>
      </c>
      <c r="S45" s="1">
        <v>3</v>
      </c>
      <c r="T45" s="1">
        <v>142</v>
      </c>
      <c r="U45" s="1">
        <v>244</v>
      </c>
      <c r="V45" s="1">
        <v>7</v>
      </c>
      <c r="W45" s="1">
        <v>16</v>
      </c>
      <c r="X45" s="1">
        <v>7</v>
      </c>
      <c r="Y45" s="1">
        <v>432</v>
      </c>
      <c r="Z45" s="1">
        <v>0</v>
      </c>
    </row>
    <row r="46" spans="1:26" ht="12.75">
      <c r="A46" s="51" t="s">
        <v>35</v>
      </c>
      <c r="B46" s="1">
        <v>1612</v>
      </c>
      <c r="C46" s="1">
        <v>119</v>
      </c>
      <c r="D46" s="1">
        <v>178</v>
      </c>
      <c r="E46" s="1">
        <v>7</v>
      </c>
      <c r="F46" s="1">
        <v>10</v>
      </c>
      <c r="G46" s="1">
        <v>8</v>
      </c>
      <c r="H46" s="1">
        <v>4</v>
      </c>
      <c r="I46" s="1">
        <v>140</v>
      </c>
      <c r="J46" s="1">
        <v>162</v>
      </c>
      <c r="K46" s="1">
        <v>11</v>
      </c>
      <c r="L46" s="1">
        <v>13</v>
      </c>
      <c r="M46" s="1">
        <v>7</v>
      </c>
      <c r="N46" s="1">
        <v>131</v>
      </c>
      <c r="O46" s="1">
        <v>198</v>
      </c>
      <c r="P46" s="1">
        <v>8</v>
      </c>
      <c r="Q46" s="1">
        <v>9</v>
      </c>
      <c r="R46" s="1">
        <v>9</v>
      </c>
      <c r="S46" s="1">
        <v>6</v>
      </c>
      <c r="T46" s="1">
        <v>114</v>
      </c>
      <c r="U46" s="1">
        <v>159</v>
      </c>
      <c r="V46" s="1">
        <v>6</v>
      </c>
      <c r="W46" s="1">
        <v>9</v>
      </c>
      <c r="X46" s="1">
        <v>8</v>
      </c>
      <c r="Y46" s="1">
        <v>296</v>
      </c>
      <c r="Z46" s="1">
        <v>0</v>
      </c>
    </row>
    <row r="47" spans="1:26" s="14" customFormat="1" ht="12.75">
      <c r="A47" s="3" t="s">
        <v>36</v>
      </c>
      <c r="B47" s="3">
        <f aca="true" t="shared" si="10" ref="B47:Z47">SUM(B43:B46)</f>
        <v>6988</v>
      </c>
      <c r="C47" s="3">
        <f t="shared" si="10"/>
        <v>483</v>
      </c>
      <c r="D47" s="3">
        <f t="shared" si="10"/>
        <v>806</v>
      </c>
      <c r="E47" s="3">
        <f t="shared" si="10"/>
        <v>36</v>
      </c>
      <c r="F47" s="3">
        <f t="shared" si="10"/>
        <v>42</v>
      </c>
      <c r="G47" s="3">
        <f t="shared" si="10"/>
        <v>26</v>
      </c>
      <c r="H47" s="3">
        <f t="shared" si="10"/>
        <v>28</v>
      </c>
      <c r="I47" s="3">
        <f t="shared" si="10"/>
        <v>546</v>
      </c>
      <c r="J47" s="3">
        <f t="shared" si="10"/>
        <v>756</v>
      </c>
      <c r="K47" s="3">
        <f t="shared" si="10"/>
        <v>55</v>
      </c>
      <c r="L47" s="3">
        <f t="shared" si="10"/>
        <v>43</v>
      </c>
      <c r="M47" s="3">
        <f t="shared" si="10"/>
        <v>26</v>
      </c>
      <c r="N47" s="3">
        <f t="shared" si="10"/>
        <v>531</v>
      </c>
      <c r="O47" s="3">
        <f t="shared" si="10"/>
        <v>871</v>
      </c>
      <c r="P47" s="3">
        <f t="shared" si="10"/>
        <v>51</v>
      </c>
      <c r="Q47" s="3">
        <f t="shared" si="10"/>
        <v>35</v>
      </c>
      <c r="R47" s="3">
        <f t="shared" si="10"/>
        <v>27</v>
      </c>
      <c r="S47" s="3">
        <f t="shared" si="10"/>
        <v>28</v>
      </c>
      <c r="T47" s="3">
        <f t="shared" si="10"/>
        <v>458</v>
      </c>
      <c r="U47" s="3">
        <f t="shared" si="10"/>
        <v>738</v>
      </c>
      <c r="V47" s="3">
        <f t="shared" si="10"/>
        <v>27</v>
      </c>
      <c r="W47" s="3">
        <f t="shared" si="10"/>
        <v>43</v>
      </c>
      <c r="X47" s="3">
        <f t="shared" si="10"/>
        <v>21</v>
      </c>
      <c r="Y47" s="3">
        <f t="shared" si="10"/>
        <v>1311</v>
      </c>
      <c r="Z47" s="3">
        <f t="shared" si="10"/>
        <v>0</v>
      </c>
    </row>
    <row r="48" spans="1:26" ht="12.75">
      <c r="A48" s="51" t="s">
        <v>37</v>
      </c>
      <c r="B48" s="1">
        <v>388</v>
      </c>
      <c r="C48" s="1">
        <v>22</v>
      </c>
      <c r="D48" s="1">
        <v>40</v>
      </c>
      <c r="E48" s="1">
        <v>2</v>
      </c>
      <c r="F48" s="1">
        <v>2</v>
      </c>
      <c r="G48" s="1">
        <v>2</v>
      </c>
      <c r="H48" s="1">
        <v>1</v>
      </c>
      <c r="I48" s="1">
        <v>20</v>
      </c>
      <c r="J48" s="1">
        <v>36</v>
      </c>
      <c r="K48" s="1">
        <v>2</v>
      </c>
      <c r="L48" s="1">
        <v>2</v>
      </c>
      <c r="M48" s="1">
        <v>0</v>
      </c>
      <c r="N48" s="1">
        <v>25</v>
      </c>
      <c r="O48" s="1">
        <v>39</v>
      </c>
      <c r="P48" s="1">
        <v>2</v>
      </c>
      <c r="Q48" s="1">
        <v>1</v>
      </c>
      <c r="R48" s="1">
        <v>1</v>
      </c>
      <c r="S48" s="1">
        <v>1</v>
      </c>
      <c r="T48" s="1">
        <v>17</v>
      </c>
      <c r="U48" s="1">
        <v>32</v>
      </c>
      <c r="V48" s="1">
        <v>2</v>
      </c>
      <c r="W48" s="1">
        <v>1</v>
      </c>
      <c r="X48" s="1">
        <v>0</v>
      </c>
      <c r="Y48" s="1">
        <v>138</v>
      </c>
      <c r="Z48" s="1">
        <v>0</v>
      </c>
    </row>
    <row r="49" spans="1:26" ht="12.75">
      <c r="A49" s="51" t="s">
        <v>38</v>
      </c>
      <c r="B49" s="1">
        <v>912</v>
      </c>
      <c r="C49" s="1">
        <v>39</v>
      </c>
      <c r="D49" s="1">
        <v>99</v>
      </c>
      <c r="E49" s="1">
        <v>6</v>
      </c>
      <c r="F49" s="1">
        <v>9</v>
      </c>
      <c r="G49" s="1">
        <v>1</v>
      </c>
      <c r="H49" s="1">
        <v>5</v>
      </c>
      <c r="I49" s="1">
        <v>40</v>
      </c>
      <c r="J49" s="1">
        <v>98</v>
      </c>
      <c r="K49" s="1">
        <v>10</v>
      </c>
      <c r="L49" s="1">
        <v>4</v>
      </c>
      <c r="M49" s="1">
        <v>1</v>
      </c>
      <c r="N49" s="1">
        <v>40</v>
      </c>
      <c r="O49" s="1">
        <v>108</v>
      </c>
      <c r="P49" s="1">
        <v>7</v>
      </c>
      <c r="Q49" s="1">
        <v>4</v>
      </c>
      <c r="R49" s="1">
        <v>2</v>
      </c>
      <c r="S49" s="1">
        <v>5</v>
      </c>
      <c r="T49" s="1">
        <v>37</v>
      </c>
      <c r="U49" s="1">
        <v>91</v>
      </c>
      <c r="V49" s="1">
        <v>7</v>
      </c>
      <c r="W49" s="1">
        <v>6</v>
      </c>
      <c r="X49" s="1">
        <v>3</v>
      </c>
      <c r="Y49" s="1">
        <v>290</v>
      </c>
      <c r="Z49" s="1">
        <v>0</v>
      </c>
    </row>
    <row r="50" spans="1:26" ht="12.75">
      <c r="A50" s="51" t="s">
        <v>39</v>
      </c>
      <c r="B50" s="1">
        <v>1804</v>
      </c>
      <c r="C50" s="1">
        <v>105</v>
      </c>
      <c r="D50" s="1">
        <v>220</v>
      </c>
      <c r="E50" s="1">
        <v>11</v>
      </c>
      <c r="F50" s="1">
        <v>10</v>
      </c>
      <c r="G50" s="1">
        <v>10</v>
      </c>
      <c r="H50" s="1">
        <v>9</v>
      </c>
      <c r="I50" s="1">
        <v>125</v>
      </c>
      <c r="J50" s="1">
        <v>214</v>
      </c>
      <c r="K50" s="1">
        <v>16</v>
      </c>
      <c r="L50" s="1">
        <v>10</v>
      </c>
      <c r="M50" s="1">
        <v>12</v>
      </c>
      <c r="N50" s="1">
        <v>116</v>
      </c>
      <c r="O50" s="1">
        <v>230</v>
      </c>
      <c r="P50" s="1">
        <v>14</v>
      </c>
      <c r="Q50" s="1">
        <v>15</v>
      </c>
      <c r="R50" s="1">
        <v>9</v>
      </c>
      <c r="S50" s="1">
        <v>10</v>
      </c>
      <c r="T50" s="1">
        <v>97</v>
      </c>
      <c r="U50" s="1">
        <v>205</v>
      </c>
      <c r="V50" s="1">
        <v>8</v>
      </c>
      <c r="W50" s="1">
        <v>11</v>
      </c>
      <c r="X50" s="1">
        <v>9</v>
      </c>
      <c r="Y50" s="1">
        <v>338</v>
      </c>
      <c r="Z50" s="1">
        <v>0</v>
      </c>
    </row>
    <row r="51" spans="1:26" ht="12.75">
      <c r="A51" s="51" t="s">
        <v>40</v>
      </c>
      <c r="B51" s="1">
        <v>1796</v>
      </c>
      <c r="C51" s="1">
        <v>143</v>
      </c>
      <c r="D51" s="1">
        <v>192</v>
      </c>
      <c r="E51" s="1">
        <v>10</v>
      </c>
      <c r="F51" s="1">
        <v>11</v>
      </c>
      <c r="G51" s="1">
        <v>2</v>
      </c>
      <c r="H51" s="1">
        <v>10</v>
      </c>
      <c r="I51" s="1">
        <v>160</v>
      </c>
      <c r="J51" s="1">
        <v>176</v>
      </c>
      <c r="K51" s="1">
        <v>20</v>
      </c>
      <c r="L51" s="1">
        <v>12</v>
      </c>
      <c r="M51" s="1">
        <v>6</v>
      </c>
      <c r="N51" s="1">
        <v>139</v>
      </c>
      <c r="O51" s="1">
        <v>219</v>
      </c>
      <c r="P51" s="1">
        <v>10</v>
      </c>
      <c r="Q51" s="1">
        <v>11</v>
      </c>
      <c r="R51" s="1">
        <v>8</v>
      </c>
      <c r="S51" s="1">
        <v>10</v>
      </c>
      <c r="T51" s="1">
        <v>125</v>
      </c>
      <c r="U51" s="1">
        <v>176</v>
      </c>
      <c r="V51" s="1">
        <v>9</v>
      </c>
      <c r="W51" s="1">
        <v>11</v>
      </c>
      <c r="X51" s="1">
        <v>7</v>
      </c>
      <c r="Y51" s="1">
        <v>329</v>
      </c>
      <c r="Z51" s="1">
        <v>0</v>
      </c>
    </row>
    <row r="52" spans="1:26" s="14" customFormat="1" ht="12.75">
      <c r="A52" s="3" t="s">
        <v>41</v>
      </c>
      <c r="B52" s="3">
        <f aca="true" t="shared" si="11" ref="B52:Z52">SUM(B48:B51)</f>
        <v>4900</v>
      </c>
      <c r="C52" s="3">
        <f t="shared" si="11"/>
        <v>309</v>
      </c>
      <c r="D52" s="3">
        <f t="shared" si="11"/>
        <v>551</v>
      </c>
      <c r="E52" s="3">
        <f t="shared" si="11"/>
        <v>29</v>
      </c>
      <c r="F52" s="3">
        <f t="shared" si="11"/>
        <v>32</v>
      </c>
      <c r="G52" s="3">
        <f t="shared" si="11"/>
        <v>15</v>
      </c>
      <c r="H52" s="3">
        <f t="shared" si="11"/>
        <v>25</v>
      </c>
      <c r="I52" s="3">
        <f t="shared" si="11"/>
        <v>345</v>
      </c>
      <c r="J52" s="3">
        <f t="shared" si="11"/>
        <v>524</v>
      </c>
      <c r="K52" s="3">
        <f t="shared" si="11"/>
        <v>48</v>
      </c>
      <c r="L52" s="3">
        <f t="shared" si="11"/>
        <v>28</v>
      </c>
      <c r="M52" s="3">
        <f t="shared" si="11"/>
        <v>19</v>
      </c>
      <c r="N52" s="3">
        <f t="shared" si="11"/>
        <v>320</v>
      </c>
      <c r="O52" s="3">
        <f t="shared" si="11"/>
        <v>596</v>
      </c>
      <c r="P52" s="3">
        <f t="shared" si="11"/>
        <v>33</v>
      </c>
      <c r="Q52" s="3">
        <f t="shared" si="11"/>
        <v>31</v>
      </c>
      <c r="R52" s="3">
        <f t="shared" si="11"/>
        <v>20</v>
      </c>
      <c r="S52" s="3">
        <f t="shared" si="11"/>
        <v>26</v>
      </c>
      <c r="T52" s="3">
        <f t="shared" si="11"/>
        <v>276</v>
      </c>
      <c r="U52" s="3">
        <f t="shared" si="11"/>
        <v>504</v>
      </c>
      <c r="V52" s="3">
        <f t="shared" si="11"/>
        <v>26</v>
      </c>
      <c r="W52" s="3">
        <f t="shared" si="11"/>
        <v>29</v>
      </c>
      <c r="X52" s="3">
        <f t="shared" si="11"/>
        <v>19</v>
      </c>
      <c r="Y52" s="3">
        <f t="shared" si="11"/>
        <v>1095</v>
      </c>
      <c r="Z52" s="3">
        <f t="shared" si="11"/>
        <v>0</v>
      </c>
    </row>
    <row r="53" spans="1:26" ht="12.75">
      <c r="A53" s="51" t="s">
        <v>42</v>
      </c>
      <c r="B53" s="1">
        <v>916</v>
      </c>
      <c r="C53" s="1">
        <v>34</v>
      </c>
      <c r="D53" s="1">
        <v>108</v>
      </c>
      <c r="E53" s="1">
        <v>7</v>
      </c>
      <c r="F53" s="1">
        <v>4</v>
      </c>
      <c r="G53" s="1">
        <v>1</v>
      </c>
      <c r="H53" s="1">
        <v>11</v>
      </c>
      <c r="I53" s="1">
        <v>48</v>
      </c>
      <c r="J53" s="1">
        <v>103</v>
      </c>
      <c r="K53" s="1">
        <v>9</v>
      </c>
      <c r="L53" s="1">
        <v>3</v>
      </c>
      <c r="M53" s="1">
        <v>3</v>
      </c>
      <c r="N53" s="1">
        <v>39</v>
      </c>
      <c r="O53" s="1">
        <v>117</v>
      </c>
      <c r="P53" s="1">
        <v>8</v>
      </c>
      <c r="Q53" s="1">
        <v>6</v>
      </c>
      <c r="R53" s="1">
        <v>4</v>
      </c>
      <c r="S53" s="1">
        <v>9</v>
      </c>
      <c r="T53" s="1">
        <v>32</v>
      </c>
      <c r="U53" s="1">
        <v>104</v>
      </c>
      <c r="V53" s="1">
        <v>9</v>
      </c>
      <c r="W53" s="1">
        <v>3</v>
      </c>
      <c r="X53" s="1">
        <v>4</v>
      </c>
      <c r="Y53" s="1">
        <v>250</v>
      </c>
      <c r="Z53" s="1">
        <v>0</v>
      </c>
    </row>
    <row r="54" spans="1:26" ht="12.75">
      <c r="A54" s="51" t="s">
        <v>43</v>
      </c>
      <c r="B54" s="1">
        <v>1296</v>
      </c>
      <c r="C54" s="1">
        <v>77</v>
      </c>
      <c r="D54" s="1">
        <v>150</v>
      </c>
      <c r="E54" s="1">
        <v>14</v>
      </c>
      <c r="F54" s="1">
        <v>6</v>
      </c>
      <c r="G54" s="1">
        <v>3</v>
      </c>
      <c r="H54" s="1">
        <v>7</v>
      </c>
      <c r="I54" s="1">
        <v>95</v>
      </c>
      <c r="J54" s="1">
        <v>135</v>
      </c>
      <c r="K54" s="1">
        <v>16</v>
      </c>
      <c r="L54" s="1">
        <v>5</v>
      </c>
      <c r="M54" s="1">
        <v>5</v>
      </c>
      <c r="N54" s="1">
        <v>82</v>
      </c>
      <c r="O54" s="1">
        <v>156</v>
      </c>
      <c r="P54" s="1">
        <v>14</v>
      </c>
      <c r="Q54" s="1">
        <v>5</v>
      </c>
      <c r="R54" s="1">
        <v>6</v>
      </c>
      <c r="S54" s="1">
        <v>10</v>
      </c>
      <c r="T54" s="1">
        <v>76</v>
      </c>
      <c r="U54" s="1">
        <v>132</v>
      </c>
      <c r="V54" s="1">
        <v>10</v>
      </c>
      <c r="W54" s="1">
        <v>4</v>
      </c>
      <c r="X54" s="1">
        <v>4</v>
      </c>
      <c r="Y54" s="1">
        <v>284</v>
      </c>
      <c r="Z54" s="1">
        <v>0</v>
      </c>
    </row>
    <row r="55" spans="1:26" ht="12.75">
      <c r="A55" s="51" t="s">
        <v>44</v>
      </c>
      <c r="B55" s="1">
        <v>1184</v>
      </c>
      <c r="C55" s="1">
        <v>60</v>
      </c>
      <c r="D55" s="1">
        <v>146</v>
      </c>
      <c r="E55" s="1">
        <v>4</v>
      </c>
      <c r="F55" s="1">
        <v>5</v>
      </c>
      <c r="G55" s="1">
        <v>5</v>
      </c>
      <c r="H55" s="1">
        <v>0</v>
      </c>
      <c r="I55" s="1">
        <v>90</v>
      </c>
      <c r="J55" s="1">
        <v>127</v>
      </c>
      <c r="K55" s="1">
        <v>4</v>
      </c>
      <c r="L55" s="1">
        <v>6</v>
      </c>
      <c r="M55" s="1">
        <v>4</v>
      </c>
      <c r="N55" s="1">
        <v>57</v>
      </c>
      <c r="O55" s="1">
        <v>144</v>
      </c>
      <c r="P55" s="1">
        <v>1</v>
      </c>
      <c r="Q55" s="1">
        <v>4</v>
      </c>
      <c r="R55" s="1">
        <v>8</v>
      </c>
      <c r="S55" s="1">
        <v>0</v>
      </c>
      <c r="T55" s="1">
        <v>52</v>
      </c>
      <c r="U55" s="1">
        <v>126</v>
      </c>
      <c r="V55" s="1">
        <v>3</v>
      </c>
      <c r="W55" s="1">
        <v>5</v>
      </c>
      <c r="X55" s="1">
        <v>3</v>
      </c>
      <c r="Y55" s="1">
        <v>330</v>
      </c>
      <c r="Z55" s="1">
        <v>0</v>
      </c>
    </row>
    <row r="56" spans="1:26" ht="12.75">
      <c r="A56" s="51" t="s">
        <v>45</v>
      </c>
      <c r="B56" s="1">
        <v>1052</v>
      </c>
      <c r="C56" s="1">
        <v>38</v>
      </c>
      <c r="D56" s="1">
        <v>125</v>
      </c>
      <c r="E56" s="1">
        <v>12</v>
      </c>
      <c r="F56" s="1">
        <v>3</v>
      </c>
      <c r="G56" s="1">
        <v>6</v>
      </c>
      <c r="H56" s="1">
        <v>8</v>
      </c>
      <c r="I56" s="1">
        <v>57</v>
      </c>
      <c r="J56" s="1">
        <v>127</v>
      </c>
      <c r="K56" s="1">
        <v>10</v>
      </c>
      <c r="L56" s="1">
        <v>3</v>
      </c>
      <c r="M56" s="1">
        <v>5</v>
      </c>
      <c r="N56" s="1">
        <v>38</v>
      </c>
      <c r="O56" s="1">
        <v>138</v>
      </c>
      <c r="P56" s="1">
        <v>14</v>
      </c>
      <c r="Q56" s="1">
        <v>2</v>
      </c>
      <c r="R56" s="1">
        <v>4</v>
      </c>
      <c r="S56" s="1">
        <v>7</v>
      </c>
      <c r="T56" s="1">
        <v>32</v>
      </c>
      <c r="U56" s="1">
        <v>125</v>
      </c>
      <c r="V56" s="1">
        <v>13</v>
      </c>
      <c r="W56" s="1">
        <v>2</v>
      </c>
      <c r="X56" s="1">
        <v>4</v>
      </c>
      <c r="Y56" s="1">
        <v>279</v>
      </c>
      <c r="Z56" s="1">
        <v>0</v>
      </c>
    </row>
    <row r="57" spans="1:26" s="14" customFormat="1" ht="12.75">
      <c r="A57" s="3" t="s">
        <v>46</v>
      </c>
      <c r="B57" s="3">
        <f aca="true" t="shared" si="12" ref="B57:Z57">SUM(B53:B56)</f>
        <v>4448</v>
      </c>
      <c r="C57" s="3">
        <f t="shared" si="12"/>
        <v>209</v>
      </c>
      <c r="D57" s="3">
        <f t="shared" si="12"/>
        <v>529</v>
      </c>
      <c r="E57" s="3">
        <f t="shared" si="12"/>
        <v>37</v>
      </c>
      <c r="F57" s="3">
        <f t="shared" si="12"/>
        <v>18</v>
      </c>
      <c r="G57" s="3">
        <f t="shared" si="12"/>
        <v>15</v>
      </c>
      <c r="H57" s="3">
        <f t="shared" si="12"/>
        <v>26</v>
      </c>
      <c r="I57" s="3">
        <f t="shared" si="12"/>
        <v>290</v>
      </c>
      <c r="J57" s="3">
        <f t="shared" si="12"/>
        <v>492</v>
      </c>
      <c r="K57" s="3">
        <f t="shared" si="12"/>
        <v>39</v>
      </c>
      <c r="L57" s="3">
        <f t="shared" si="12"/>
        <v>17</v>
      </c>
      <c r="M57" s="3">
        <f t="shared" si="12"/>
        <v>17</v>
      </c>
      <c r="N57" s="3">
        <f t="shared" si="12"/>
        <v>216</v>
      </c>
      <c r="O57" s="3">
        <f t="shared" si="12"/>
        <v>555</v>
      </c>
      <c r="P57" s="3">
        <f t="shared" si="12"/>
        <v>37</v>
      </c>
      <c r="Q57" s="3">
        <f t="shared" si="12"/>
        <v>17</v>
      </c>
      <c r="R57" s="3">
        <f t="shared" si="12"/>
        <v>22</v>
      </c>
      <c r="S57" s="3">
        <f t="shared" si="12"/>
        <v>26</v>
      </c>
      <c r="T57" s="3">
        <f t="shared" si="12"/>
        <v>192</v>
      </c>
      <c r="U57" s="3">
        <f t="shared" si="12"/>
        <v>487</v>
      </c>
      <c r="V57" s="3">
        <f t="shared" si="12"/>
        <v>35</v>
      </c>
      <c r="W57" s="3">
        <f t="shared" si="12"/>
        <v>14</v>
      </c>
      <c r="X57" s="3">
        <f t="shared" si="12"/>
        <v>15</v>
      </c>
      <c r="Y57" s="3">
        <f t="shared" si="12"/>
        <v>1143</v>
      </c>
      <c r="Z57" s="3">
        <f t="shared" si="12"/>
        <v>0</v>
      </c>
    </row>
    <row r="58" spans="1:26" s="14" customFormat="1" ht="12.75">
      <c r="A58" s="72" t="s">
        <v>244</v>
      </c>
      <c r="B58" s="3">
        <f aca="true" t="shared" si="13" ref="B58:Z58">SUM(B57,B52,B47,B42)</f>
        <v>21024</v>
      </c>
      <c r="C58" s="3">
        <f t="shared" si="13"/>
        <v>1233</v>
      </c>
      <c r="D58" s="3">
        <f t="shared" si="13"/>
        <v>2496</v>
      </c>
      <c r="E58" s="3">
        <f t="shared" si="13"/>
        <v>131</v>
      </c>
      <c r="F58" s="3">
        <f t="shared" si="13"/>
        <v>106</v>
      </c>
      <c r="G58" s="3">
        <f t="shared" si="13"/>
        <v>72</v>
      </c>
      <c r="H58" s="3">
        <f t="shared" si="13"/>
        <v>112</v>
      </c>
      <c r="I58" s="3">
        <f t="shared" si="13"/>
        <v>1479</v>
      </c>
      <c r="J58" s="3">
        <f t="shared" si="13"/>
        <v>2357</v>
      </c>
      <c r="K58" s="3">
        <f t="shared" si="13"/>
        <v>173</v>
      </c>
      <c r="L58" s="3">
        <f t="shared" si="13"/>
        <v>113</v>
      </c>
      <c r="M58" s="3">
        <f t="shared" si="13"/>
        <v>73</v>
      </c>
      <c r="N58" s="3">
        <f t="shared" si="13"/>
        <v>1325</v>
      </c>
      <c r="O58" s="3">
        <f t="shared" si="13"/>
        <v>2643</v>
      </c>
      <c r="P58" s="3">
        <f t="shared" si="13"/>
        <v>146</v>
      </c>
      <c r="Q58" s="3">
        <f t="shared" si="13"/>
        <v>102</v>
      </c>
      <c r="R58" s="3">
        <f t="shared" si="13"/>
        <v>79</v>
      </c>
      <c r="S58" s="3">
        <f t="shared" si="13"/>
        <v>108</v>
      </c>
      <c r="T58" s="3">
        <f t="shared" si="13"/>
        <v>1144</v>
      </c>
      <c r="U58" s="3">
        <f t="shared" si="13"/>
        <v>2287</v>
      </c>
      <c r="V58" s="3">
        <f t="shared" si="13"/>
        <v>110</v>
      </c>
      <c r="W58" s="3">
        <f t="shared" si="13"/>
        <v>106</v>
      </c>
      <c r="X58" s="3">
        <f t="shared" si="13"/>
        <v>63</v>
      </c>
      <c r="Y58" s="3">
        <f t="shared" si="13"/>
        <v>4566</v>
      </c>
      <c r="Z58" s="3">
        <f t="shared" si="13"/>
        <v>0</v>
      </c>
    </row>
    <row r="59" spans="1:26" ht="12.75">
      <c r="A59" s="51" t="s">
        <v>48</v>
      </c>
      <c r="B59" s="1">
        <v>2100</v>
      </c>
      <c r="C59" s="1">
        <v>267</v>
      </c>
      <c r="D59" s="1">
        <v>137</v>
      </c>
      <c r="E59" s="1">
        <v>1</v>
      </c>
      <c r="F59" s="1">
        <v>17</v>
      </c>
      <c r="G59" s="1">
        <v>7</v>
      </c>
      <c r="H59" s="1">
        <v>10</v>
      </c>
      <c r="I59" s="1">
        <v>268</v>
      </c>
      <c r="J59" s="1">
        <v>120</v>
      </c>
      <c r="K59" s="1">
        <v>12</v>
      </c>
      <c r="L59" s="1">
        <v>14</v>
      </c>
      <c r="M59" s="1">
        <v>8</v>
      </c>
      <c r="N59" s="1">
        <v>252</v>
      </c>
      <c r="O59" s="1">
        <v>155</v>
      </c>
      <c r="P59" s="1">
        <v>8</v>
      </c>
      <c r="Q59" s="1">
        <v>14</v>
      </c>
      <c r="R59" s="1">
        <v>8</v>
      </c>
      <c r="S59" s="1">
        <v>6</v>
      </c>
      <c r="T59" s="1">
        <v>249</v>
      </c>
      <c r="U59" s="1">
        <v>112</v>
      </c>
      <c r="V59" s="1">
        <v>7</v>
      </c>
      <c r="W59" s="1">
        <v>16</v>
      </c>
      <c r="X59" s="1">
        <v>5</v>
      </c>
      <c r="Y59" s="1">
        <v>407</v>
      </c>
      <c r="Z59" s="1">
        <v>0</v>
      </c>
    </row>
    <row r="60" spans="1:26" ht="12.75">
      <c r="A60" s="51" t="s">
        <v>49</v>
      </c>
      <c r="B60" s="1">
        <v>1644</v>
      </c>
      <c r="C60" s="1">
        <v>193</v>
      </c>
      <c r="D60" s="1">
        <v>110</v>
      </c>
      <c r="E60" s="1">
        <v>5</v>
      </c>
      <c r="F60" s="1">
        <v>13</v>
      </c>
      <c r="G60" s="1">
        <v>5</v>
      </c>
      <c r="H60" s="1">
        <v>2</v>
      </c>
      <c r="I60" s="1">
        <v>202</v>
      </c>
      <c r="J60" s="1">
        <v>115</v>
      </c>
      <c r="K60" s="1">
        <v>3</v>
      </c>
      <c r="L60" s="1">
        <v>16</v>
      </c>
      <c r="M60" s="1">
        <v>5</v>
      </c>
      <c r="N60" s="1">
        <v>179</v>
      </c>
      <c r="O60" s="1">
        <v>137</v>
      </c>
      <c r="P60" s="1">
        <v>8</v>
      </c>
      <c r="Q60" s="1">
        <v>11</v>
      </c>
      <c r="R60" s="1">
        <v>4</v>
      </c>
      <c r="S60" s="1">
        <v>3</v>
      </c>
      <c r="T60" s="1">
        <v>183</v>
      </c>
      <c r="U60" s="1">
        <v>100</v>
      </c>
      <c r="V60" s="1">
        <v>5</v>
      </c>
      <c r="W60" s="1">
        <v>15</v>
      </c>
      <c r="X60" s="1">
        <v>4</v>
      </c>
      <c r="Y60" s="1">
        <v>326</v>
      </c>
      <c r="Z60" s="1">
        <v>0</v>
      </c>
    </row>
    <row r="61" spans="1:26" ht="12.75">
      <c r="A61" s="51" t="s">
        <v>50</v>
      </c>
      <c r="B61" s="1">
        <v>2160</v>
      </c>
      <c r="C61" s="1">
        <v>187</v>
      </c>
      <c r="D61" s="1">
        <v>177</v>
      </c>
      <c r="E61" s="1">
        <v>8</v>
      </c>
      <c r="F61" s="1">
        <v>7</v>
      </c>
      <c r="G61" s="1">
        <v>8</v>
      </c>
      <c r="H61" s="1">
        <v>11</v>
      </c>
      <c r="I61" s="1">
        <v>212</v>
      </c>
      <c r="J61" s="1">
        <v>154</v>
      </c>
      <c r="K61" s="1">
        <v>17</v>
      </c>
      <c r="L61" s="1">
        <v>16</v>
      </c>
      <c r="M61" s="1">
        <v>3</v>
      </c>
      <c r="N61" s="1">
        <v>196</v>
      </c>
      <c r="O61" s="1">
        <v>203</v>
      </c>
      <c r="P61" s="1">
        <v>11</v>
      </c>
      <c r="Q61" s="1">
        <v>7</v>
      </c>
      <c r="R61" s="1">
        <v>6</v>
      </c>
      <c r="S61" s="1">
        <v>9</v>
      </c>
      <c r="T61" s="1">
        <v>187</v>
      </c>
      <c r="U61" s="1">
        <v>147</v>
      </c>
      <c r="V61" s="1">
        <v>8</v>
      </c>
      <c r="W61" s="1">
        <v>15</v>
      </c>
      <c r="X61" s="1">
        <v>4</v>
      </c>
      <c r="Y61" s="1">
        <v>567</v>
      </c>
      <c r="Z61" s="1">
        <v>0</v>
      </c>
    </row>
    <row r="62" spans="1:26" ht="12.75">
      <c r="A62" s="51" t="s">
        <v>51</v>
      </c>
      <c r="B62" s="1">
        <v>2244</v>
      </c>
      <c r="C62" s="1">
        <v>283</v>
      </c>
      <c r="D62" s="1">
        <v>124</v>
      </c>
      <c r="E62" s="1">
        <v>9</v>
      </c>
      <c r="F62" s="1">
        <v>17</v>
      </c>
      <c r="G62" s="1">
        <v>10</v>
      </c>
      <c r="H62" s="1">
        <v>7</v>
      </c>
      <c r="I62" s="1">
        <v>290</v>
      </c>
      <c r="J62" s="1">
        <v>114</v>
      </c>
      <c r="K62" s="1">
        <v>13</v>
      </c>
      <c r="L62" s="1">
        <v>23</v>
      </c>
      <c r="M62" s="1">
        <v>5</v>
      </c>
      <c r="N62" s="1">
        <v>251</v>
      </c>
      <c r="O62" s="1">
        <v>156</v>
      </c>
      <c r="P62" s="1">
        <v>13</v>
      </c>
      <c r="Q62" s="1">
        <v>18</v>
      </c>
      <c r="R62" s="1">
        <v>12</v>
      </c>
      <c r="S62" s="1">
        <v>6</v>
      </c>
      <c r="T62" s="1">
        <v>276</v>
      </c>
      <c r="U62" s="1">
        <v>93</v>
      </c>
      <c r="V62" s="1">
        <v>4</v>
      </c>
      <c r="W62" s="1">
        <v>12</v>
      </c>
      <c r="X62" s="1">
        <v>3</v>
      </c>
      <c r="Y62" s="1">
        <v>505</v>
      </c>
      <c r="Z62" s="1">
        <v>0</v>
      </c>
    </row>
    <row r="63" spans="1:26" ht="12.75">
      <c r="A63" s="51" t="s">
        <v>52</v>
      </c>
      <c r="B63" s="1">
        <v>1592</v>
      </c>
      <c r="C63" s="1">
        <v>194</v>
      </c>
      <c r="D63" s="1">
        <v>103</v>
      </c>
      <c r="E63" s="1">
        <v>8</v>
      </c>
      <c r="F63" s="1">
        <v>19</v>
      </c>
      <c r="G63" s="1">
        <v>8</v>
      </c>
      <c r="H63" s="1">
        <v>4</v>
      </c>
      <c r="I63" s="1">
        <v>213</v>
      </c>
      <c r="J63" s="1">
        <v>101</v>
      </c>
      <c r="K63" s="1">
        <v>7</v>
      </c>
      <c r="L63" s="1">
        <v>23</v>
      </c>
      <c r="M63" s="1">
        <v>4</v>
      </c>
      <c r="N63" s="1">
        <v>200</v>
      </c>
      <c r="O63" s="1">
        <v>127</v>
      </c>
      <c r="P63" s="1">
        <v>5</v>
      </c>
      <c r="Q63" s="1">
        <v>17</v>
      </c>
      <c r="R63" s="1">
        <v>8</v>
      </c>
      <c r="S63" s="1">
        <v>3</v>
      </c>
      <c r="T63" s="1">
        <v>188</v>
      </c>
      <c r="U63" s="1">
        <v>91</v>
      </c>
      <c r="V63" s="1">
        <v>7</v>
      </c>
      <c r="W63" s="1">
        <v>18</v>
      </c>
      <c r="X63" s="1">
        <v>6</v>
      </c>
      <c r="Y63" s="1">
        <v>238</v>
      </c>
      <c r="Z63" s="1">
        <v>0</v>
      </c>
    </row>
    <row r="64" spans="1:26" s="14" customFormat="1" ht="12.75">
      <c r="A64" s="3" t="s">
        <v>20</v>
      </c>
      <c r="B64" s="3">
        <f aca="true" t="shared" si="14" ref="B64:Z64">SUM(B59:B63)</f>
        <v>9740</v>
      </c>
      <c r="C64" s="3">
        <f t="shared" si="14"/>
        <v>1124</v>
      </c>
      <c r="D64" s="3">
        <f t="shared" si="14"/>
        <v>651</v>
      </c>
      <c r="E64" s="3">
        <f t="shared" si="14"/>
        <v>31</v>
      </c>
      <c r="F64" s="3">
        <f t="shared" si="14"/>
        <v>73</v>
      </c>
      <c r="G64" s="3">
        <f t="shared" si="14"/>
        <v>38</v>
      </c>
      <c r="H64" s="3">
        <f t="shared" si="14"/>
        <v>34</v>
      </c>
      <c r="I64" s="3">
        <f t="shared" si="14"/>
        <v>1185</v>
      </c>
      <c r="J64" s="3">
        <f t="shared" si="14"/>
        <v>604</v>
      </c>
      <c r="K64" s="3">
        <f t="shared" si="14"/>
        <v>52</v>
      </c>
      <c r="L64" s="3">
        <f t="shared" si="14"/>
        <v>92</v>
      </c>
      <c r="M64" s="3">
        <f t="shared" si="14"/>
        <v>25</v>
      </c>
      <c r="N64" s="3">
        <f t="shared" si="14"/>
        <v>1078</v>
      </c>
      <c r="O64" s="3">
        <f t="shared" si="14"/>
        <v>778</v>
      </c>
      <c r="P64" s="3">
        <f t="shared" si="14"/>
        <v>45</v>
      </c>
      <c r="Q64" s="3">
        <f t="shared" si="14"/>
        <v>67</v>
      </c>
      <c r="R64" s="3">
        <f t="shared" si="14"/>
        <v>38</v>
      </c>
      <c r="S64" s="3">
        <f t="shared" si="14"/>
        <v>27</v>
      </c>
      <c r="T64" s="3">
        <f t="shared" si="14"/>
        <v>1083</v>
      </c>
      <c r="U64" s="3">
        <f t="shared" si="14"/>
        <v>543</v>
      </c>
      <c r="V64" s="3">
        <f t="shared" si="14"/>
        <v>31</v>
      </c>
      <c r="W64" s="3">
        <f t="shared" si="14"/>
        <v>76</v>
      </c>
      <c r="X64" s="3">
        <f t="shared" si="14"/>
        <v>22</v>
      </c>
      <c r="Y64" s="3">
        <f t="shared" si="14"/>
        <v>2043</v>
      </c>
      <c r="Z64" s="3">
        <f t="shared" si="14"/>
        <v>0</v>
      </c>
    </row>
    <row r="65" spans="1:26" ht="12.75">
      <c r="A65" s="51" t="s">
        <v>53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51" t="s">
        <v>27</v>
      </c>
      <c r="B66" s="1">
        <v>1940</v>
      </c>
      <c r="C66" s="1">
        <v>149</v>
      </c>
      <c r="D66" s="1">
        <v>188</v>
      </c>
      <c r="E66" s="1">
        <v>12</v>
      </c>
      <c r="F66" s="1">
        <v>11</v>
      </c>
      <c r="G66" s="1">
        <v>8</v>
      </c>
      <c r="H66" s="1">
        <v>6</v>
      </c>
      <c r="I66" s="1">
        <v>159</v>
      </c>
      <c r="J66" s="1">
        <v>173</v>
      </c>
      <c r="K66" s="1">
        <v>14</v>
      </c>
      <c r="L66" s="1">
        <v>10</v>
      </c>
      <c r="M66" s="1">
        <v>7</v>
      </c>
      <c r="N66" s="1">
        <v>139</v>
      </c>
      <c r="O66" s="1">
        <v>191</v>
      </c>
      <c r="P66" s="1">
        <v>14</v>
      </c>
      <c r="Q66" s="1">
        <v>8</v>
      </c>
      <c r="R66" s="1">
        <v>14</v>
      </c>
      <c r="S66" s="1">
        <v>7</v>
      </c>
      <c r="T66" s="1">
        <v>141</v>
      </c>
      <c r="U66" s="1">
        <v>165</v>
      </c>
      <c r="V66" s="1">
        <v>9</v>
      </c>
      <c r="W66" s="1">
        <v>11</v>
      </c>
      <c r="X66" s="1">
        <v>7</v>
      </c>
      <c r="Y66" s="1">
        <v>497</v>
      </c>
      <c r="Z66" s="1">
        <v>0</v>
      </c>
    </row>
    <row r="67" spans="1:26" ht="12.75">
      <c r="A67" s="51" t="s">
        <v>28</v>
      </c>
      <c r="B67" s="1">
        <v>2604</v>
      </c>
      <c r="C67" s="1">
        <v>267</v>
      </c>
      <c r="D67" s="1">
        <v>216</v>
      </c>
      <c r="E67" s="1">
        <v>11</v>
      </c>
      <c r="F67" s="1">
        <v>12</v>
      </c>
      <c r="G67" s="1">
        <v>4</v>
      </c>
      <c r="H67" s="1">
        <v>9</v>
      </c>
      <c r="I67" s="1">
        <v>282</v>
      </c>
      <c r="J67" s="1">
        <v>216</v>
      </c>
      <c r="K67" s="1">
        <v>7</v>
      </c>
      <c r="L67" s="1">
        <v>19</v>
      </c>
      <c r="M67" s="1">
        <v>5</v>
      </c>
      <c r="N67" s="1">
        <v>262</v>
      </c>
      <c r="O67" s="1">
        <v>252</v>
      </c>
      <c r="P67" s="1">
        <v>12</v>
      </c>
      <c r="Q67" s="1">
        <v>15</v>
      </c>
      <c r="R67" s="1">
        <v>8</v>
      </c>
      <c r="S67" s="1">
        <v>8</v>
      </c>
      <c r="T67" s="1">
        <v>237</v>
      </c>
      <c r="U67" s="1">
        <v>180</v>
      </c>
      <c r="V67" s="1">
        <v>8</v>
      </c>
      <c r="W67" s="1">
        <v>11</v>
      </c>
      <c r="X67" s="1">
        <v>6</v>
      </c>
      <c r="Y67" s="1">
        <v>557</v>
      </c>
      <c r="Z67" s="1">
        <v>0</v>
      </c>
    </row>
    <row r="68" spans="1:26" s="14" customFormat="1" ht="12.75">
      <c r="A68" s="3" t="s">
        <v>31</v>
      </c>
      <c r="B68" s="3">
        <f aca="true" t="shared" si="15" ref="B68:Z68">SUM(B66:B67)</f>
        <v>4544</v>
      </c>
      <c r="C68" s="3">
        <f t="shared" si="15"/>
        <v>416</v>
      </c>
      <c r="D68" s="3">
        <f t="shared" si="15"/>
        <v>404</v>
      </c>
      <c r="E68" s="3">
        <f t="shared" si="15"/>
        <v>23</v>
      </c>
      <c r="F68" s="3">
        <f t="shared" si="15"/>
        <v>23</v>
      </c>
      <c r="G68" s="3">
        <f t="shared" si="15"/>
        <v>12</v>
      </c>
      <c r="H68" s="3">
        <f t="shared" si="15"/>
        <v>15</v>
      </c>
      <c r="I68" s="3">
        <f t="shared" si="15"/>
        <v>441</v>
      </c>
      <c r="J68" s="3">
        <f t="shared" si="15"/>
        <v>389</v>
      </c>
      <c r="K68" s="3">
        <f t="shared" si="15"/>
        <v>21</v>
      </c>
      <c r="L68" s="3">
        <f t="shared" si="15"/>
        <v>29</v>
      </c>
      <c r="M68" s="3">
        <f t="shared" si="15"/>
        <v>12</v>
      </c>
      <c r="N68" s="3">
        <f t="shared" si="15"/>
        <v>401</v>
      </c>
      <c r="O68" s="3">
        <f t="shared" si="15"/>
        <v>443</v>
      </c>
      <c r="P68" s="3">
        <f t="shared" si="15"/>
        <v>26</v>
      </c>
      <c r="Q68" s="3">
        <f t="shared" si="15"/>
        <v>23</v>
      </c>
      <c r="R68" s="3">
        <f t="shared" si="15"/>
        <v>22</v>
      </c>
      <c r="S68" s="3">
        <f t="shared" si="15"/>
        <v>15</v>
      </c>
      <c r="T68" s="3">
        <f t="shared" si="15"/>
        <v>378</v>
      </c>
      <c r="U68" s="3">
        <f t="shared" si="15"/>
        <v>345</v>
      </c>
      <c r="V68" s="3">
        <f t="shared" si="15"/>
        <v>17</v>
      </c>
      <c r="W68" s="3">
        <f t="shared" si="15"/>
        <v>22</v>
      </c>
      <c r="X68" s="3">
        <f t="shared" si="15"/>
        <v>13</v>
      </c>
      <c r="Y68" s="3">
        <f t="shared" si="15"/>
        <v>1054</v>
      </c>
      <c r="Z68" s="3">
        <f t="shared" si="15"/>
        <v>0</v>
      </c>
    </row>
    <row r="69" spans="1:26" ht="12.75">
      <c r="A69" s="51" t="s">
        <v>32</v>
      </c>
      <c r="B69" s="1">
        <v>2840</v>
      </c>
      <c r="C69" s="1">
        <v>264</v>
      </c>
      <c r="D69" s="1">
        <v>241</v>
      </c>
      <c r="E69" s="1">
        <v>7</v>
      </c>
      <c r="F69" s="1">
        <v>19</v>
      </c>
      <c r="G69" s="1">
        <v>9</v>
      </c>
      <c r="H69" s="1">
        <v>12</v>
      </c>
      <c r="I69" s="1">
        <v>294</v>
      </c>
      <c r="J69" s="1">
        <v>234</v>
      </c>
      <c r="K69" s="1">
        <v>13</v>
      </c>
      <c r="L69" s="1">
        <v>25</v>
      </c>
      <c r="M69" s="1">
        <v>10</v>
      </c>
      <c r="N69" s="1">
        <v>282</v>
      </c>
      <c r="O69" s="1">
        <v>279</v>
      </c>
      <c r="P69" s="1">
        <v>10</v>
      </c>
      <c r="Q69" s="1">
        <v>21</v>
      </c>
      <c r="R69" s="1">
        <v>11</v>
      </c>
      <c r="S69" s="1">
        <v>17</v>
      </c>
      <c r="T69" s="1">
        <v>270</v>
      </c>
      <c r="U69" s="1">
        <v>201</v>
      </c>
      <c r="V69" s="1">
        <v>6</v>
      </c>
      <c r="W69" s="1">
        <v>22</v>
      </c>
      <c r="X69" s="1">
        <v>5</v>
      </c>
      <c r="Y69" s="1">
        <v>588</v>
      </c>
      <c r="Z69" s="1">
        <v>0</v>
      </c>
    </row>
    <row r="70" spans="1:26" ht="12.75">
      <c r="A70" s="51" t="s">
        <v>33</v>
      </c>
      <c r="B70" s="1">
        <v>2328</v>
      </c>
      <c r="C70" s="1">
        <v>246</v>
      </c>
      <c r="D70" s="1">
        <v>191</v>
      </c>
      <c r="E70" s="1">
        <v>10</v>
      </c>
      <c r="F70" s="1">
        <v>13</v>
      </c>
      <c r="G70" s="1">
        <v>10</v>
      </c>
      <c r="H70" s="1">
        <v>7</v>
      </c>
      <c r="I70" s="1">
        <v>256</v>
      </c>
      <c r="J70" s="1">
        <v>184</v>
      </c>
      <c r="K70" s="1">
        <v>14</v>
      </c>
      <c r="L70" s="1">
        <v>15</v>
      </c>
      <c r="M70" s="1">
        <v>6</v>
      </c>
      <c r="N70" s="1">
        <v>238</v>
      </c>
      <c r="O70" s="1">
        <v>231</v>
      </c>
      <c r="P70" s="1">
        <v>13</v>
      </c>
      <c r="Q70" s="1">
        <v>13</v>
      </c>
      <c r="R70" s="1">
        <v>9</v>
      </c>
      <c r="S70" s="1">
        <v>7</v>
      </c>
      <c r="T70" s="1">
        <v>227</v>
      </c>
      <c r="U70" s="1">
        <v>170</v>
      </c>
      <c r="V70" s="1">
        <v>9</v>
      </c>
      <c r="W70" s="1">
        <v>12</v>
      </c>
      <c r="X70" s="1">
        <v>4</v>
      </c>
      <c r="Y70" s="1">
        <v>443</v>
      </c>
      <c r="Z70" s="1">
        <v>0</v>
      </c>
    </row>
    <row r="71" spans="1:26" s="14" customFormat="1" ht="12.75">
      <c r="A71" s="3" t="s">
        <v>36</v>
      </c>
      <c r="B71" s="3">
        <f aca="true" t="shared" si="16" ref="B71:Z71">SUM(B69:B70)</f>
        <v>5168</v>
      </c>
      <c r="C71" s="3">
        <f t="shared" si="16"/>
        <v>510</v>
      </c>
      <c r="D71" s="3">
        <f t="shared" si="16"/>
        <v>432</v>
      </c>
      <c r="E71" s="3">
        <f t="shared" si="16"/>
        <v>17</v>
      </c>
      <c r="F71" s="3">
        <f t="shared" si="16"/>
        <v>32</v>
      </c>
      <c r="G71" s="3">
        <f t="shared" si="16"/>
        <v>19</v>
      </c>
      <c r="H71" s="3">
        <f t="shared" si="16"/>
        <v>19</v>
      </c>
      <c r="I71" s="3">
        <f t="shared" si="16"/>
        <v>550</v>
      </c>
      <c r="J71" s="3">
        <f t="shared" si="16"/>
        <v>418</v>
      </c>
      <c r="K71" s="3">
        <f t="shared" si="16"/>
        <v>27</v>
      </c>
      <c r="L71" s="3">
        <f t="shared" si="16"/>
        <v>40</v>
      </c>
      <c r="M71" s="3">
        <f t="shared" si="16"/>
        <v>16</v>
      </c>
      <c r="N71" s="3">
        <f t="shared" si="16"/>
        <v>520</v>
      </c>
      <c r="O71" s="3">
        <f t="shared" si="16"/>
        <v>510</v>
      </c>
      <c r="P71" s="3">
        <f t="shared" si="16"/>
        <v>23</v>
      </c>
      <c r="Q71" s="3">
        <f t="shared" si="16"/>
        <v>34</v>
      </c>
      <c r="R71" s="3">
        <f t="shared" si="16"/>
        <v>20</v>
      </c>
      <c r="S71" s="3">
        <f t="shared" si="16"/>
        <v>24</v>
      </c>
      <c r="T71" s="3">
        <f t="shared" si="16"/>
        <v>497</v>
      </c>
      <c r="U71" s="3">
        <f t="shared" si="16"/>
        <v>371</v>
      </c>
      <c r="V71" s="3">
        <f t="shared" si="16"/>
        <v>15</v>
      </c>
      <c r="W71" s="3">
        <f t="shared" si="16"/>
        <v>34</v>
      </c>
      <c r="X71" s="3">
        <f t="shared" si="16"/>
        <v>9</v>
      </c>
      <c r="Y71" s="3">
        <f t="shared" si="16"/>
        <v>1031</v>
      </c>
      <c r="Z71" s="3">
        <f t="shared" si="16"/>
        <v>0</v>
      </c>
    </row>
    <row r="72" spans="1:26" ht="12.75">
      <c r="A72" s="51" t="s">
        <v>37</v>
      </c>
      <c r="B72" s="1">
        <v>2032</v>
      </c>
      <c r="C72" s="1">
        <v>196</v>
      </c>
      <c r="D72" s="1">
        <v>159</v>
      </c>
      <c r="E72" s="1">
        <v>11</v>
      </c>
      <c r="F72" s="1">
        <v>14</v>
      </c>
      <c r="G72" s="1">
        <v>6</v>
      </c>
      <c r="H72" s="1">
        <v>8</v>
      </c>
      <c r="I72" s="1">
        <v>192</v>
      </c>
      <c r="J72" s="1">
        <v>176</v>
      </c>
      <c r="K72" s="1">
        <v>10</v>
      </c>
      <c r="L72" s="1">
        <v>18</v>
      </c>
      <c r="M72" s="1">
        <v>0</v>
      </c>
      <c r="N72" s="1">
        <v>185</v>
      </c>
      <c r="O72" s="1">
        <v>208</v>
      </c>
      <c r="P72" s="1">
        <v>13</v>
      </c>
      <c r="Q72" s="1">
        <v>16</v>
      </c>
      <c r="R72" s="1">
        <v>9</v>
      </c>
      <c r="S72" s="1">
        <v>10</v>
      </c>
      <c r="T72" s="1">
        <v>179</v>
      </c>
      <c r="U72" s="1">
        <v>148</v>
      </c>
      <c r="V72" s="1">
        <v>10</v>
      </c>
      <c r="W72" s="1">
        <v>16</v>
      </c>
      <c r="X72" s="1">
        <v>2</v>
      </c>
      <c r="Y72" s="1">
        <v>446</v>
      </c>
      <c r="Z72" s="1">
        <v>0</v>
      </c>
    </row>
    <row r="73" spans="1:26" ht="12.75">
      <c r="A73" s="51" t="s">
        <v>38</v>
      </c>
      <c r="B73" s="1">
        <v>1168</v>
      </c>
      <c r="C73" s="1">
        <v>136</v>
      </c>
      <c r="D73" s="1">
        <v>90</v>
      </c>
      <c r="E73" s="1">
        <v>3</v>
      </c>
      <c r="F73" s="1">
        <v>17</v>
      </c>
      <c r="G73" s="1">
        <v>3</v>
      </c>
      <c r="H73" s="1">
        <v>4</v>
      </c>
      <c r="I73" s="1">
        <v>135</v>
      </c>
      <c r="J73" s="1">
        <v>87</v>
      </c>
      <c r="K73" s="1">
        <v>3</v>
      </c>
      <c r="L73" s="1">
        <v>14</v>
      </c>
      <c r="M73" s="1">
        <v>2</v>
      </c>
      <c r="N73" s="1">
        <v>122</v>
      </c>
      <c r="O73" s="1">
        <v>90</v>
      </c>
      <c r="P73" s="1">
        <v>6</v>
      </c>
      <c r="Q73" s="1">
        <v>16</v>
      </c>
      <c r="R73" s="1">
        <v>4</v>
      </c>
      <c r="S73" s="1">
        <v>4</v>
      </c>
      <c r="T73" s="1">
        <v>126</v>
      </c>
      <c r="U73" s="1">
        <v>74</v>
      </c>
      <c r="V73" s="1">
        <v>4</v>
      </c>
      <c r="W73" s="1">
        <v>15</v>
      </c>
      <c r="X73" s="1">
        <v>1</v>
      </c>
      <c r="Y73" s="1">
        <v>212</v>
      </c>
      <c r="Z73" s="1">
        <v>0</v>
      </c>
    </row>
    <row r="74" spans="1:26" ht="12.75">
      <c r="A74" s="51" t="s">
        <v>39</v>
      </c>
      <c r="B74" s="1">
        <v>992</v>
      </c>
      <c r="C74" s="1">
        <v>113</v>
      </c>
      <c r="D74" s="1">
        <v>76</v>
      </c>
      <c r="E74" s="1">
        <v>3</v>
      </c>
      <c r="F74" s="1">
        <v>15</v>
      </c>
      <c r="G74" s="1">
        <v>1</v>
      </c>
      <c r="H74" s="1">
        <v>1</v>
      </c>
      <c r="I74" s="1">
        <v>126</v>
      </c>
      <c r="J74" s="1">
        <v>64</v>
      </c>
      <c r="K74" s="1">
        <v>10</v>
      </c>
      <c r="L74" s="1">
        <v>13</v>
      </c>
      <c r="M74" s="1">
        <v>1</v>
      </c>
      <c r="N74" s="1">
        <v>116</v>
      </c>
      <c r="O74" s="1">
        <v>87</v>
      </c>
      <c r="P74" s="1">
        <v>3</v>
      </c>
      <c r="Q74" s="1">
        <v>12</v>
      </c>
      <c r="R74" s="1">
        <v>2</v>
      </c>
      <c r="S74" s="1">
        <v>2</v>
      </c>
      <c r="T74" s="1">
        <v>112</v>
      </c>
      <c r="U74" s="1">
        <v>63</v>
      </c>
      <c r="V74" s="1">
        <v>2</v>
      </c>
      <c r="W74" s="1">
        <v>14</v>
      </c>
      <c r="X74" s="1">
        <v>0</v>
      </c>
      <c r="Y74" s="1">
        <v>156</v>
      </c>
      <c r="Z74" s="1">
        <v>0</v>
      </c>
    </row>
    <row r="75" spans="1:26" s="14" customFormat="1" ht="12.75">
      <c r="A75" s="3" t="s">
        <v>41</v>
      </c>
      <c r="B75" s="3">
        <f aca="true" t="shared" si="17" ref="B75:Z75">SUM(B72:B74)</f>
        <v>4192</v>
      </c>
      <c r="C75" s="3">
        <f t="shared" si="17"/>
        <v>445</v>
      </c>
      <c r="D75" s="3">
        <f t="shared" si="17"/>
        <v>325</v>
      </c>
      <c r="E75" s="3">
        <f t="shared" si="17"/>
        <v>17</v>
      </c>
      <c r="F75" s="3">
        <f t="shared" si="17"/>
        <v>46</v>
      </c>
      <c r="G75" s="3">
        <f t="shared" si="17"/>
        <v>10</v>
      </c>
      <c r="H75" s="3">
        <f t="shared" si="17"/>
        <v>13</v>
      </c>
      <c r="I75" s="3">
        <f t="shared" si="17"/>
        <v>453</v>
      </c>
      <c r="J75" s="3">
        <f t="shared" si="17"/>
        <v>327</v>
      </c>
      <c r="K75" s="3">
        <f t="shared" si="17"/>
        <v>23</v>
      </c>
      <c r="L75" s="3">
        <f t="shared" si="17"/>
        <v>45</v>
      </c>
      <c r="M75" s="3">
        <f t="shared" si="17"/>
        <v>3</v>
      </c>
      <c r="N75" s="3">
        <f t="shared" si="17"/>
        <v>423</v>
      </c>
      <c r="O75" s="3">
        <f t="shared" si="17"/>
        <v>385</v>
      </c>
      <c r="P75" s="3">
        <f t="shared" si="17"/>
        <v>22</v>
      </c>
      <c r="Q75" s="3">
        <f t="shared" si="17"/>
        <v>44</v>
      </c>
      <c r="R75" s="3">
        <f t="shared" si="17"/>
        <v>15</v>
      </c>
      <c r="S75" s="3">
        <f t="shared" si="17"/>
        <v>16</v>
      </c>
      <c r="T75" s="3">
        <f t="shared" si="17"/>
        <v>417</v>
      </c>
      <c r="U75" s="3">
        <f t="shared" si="17"/>
        <v>285</v>
      </c>
      <c r="V75" s="3">
        <f t="shared" si="17"/>
        <v>16</v>
      </c>
      <c r="W75" s="3">
        <f t="shared" si="17"/>
        <v>45</v>
      </c>
      <c r="X75" s="3">
        <f t="shared" si="17"/>
        <v>3</v>
      </c>
      <c r="Y75" s="3">
        <f t="shared" si="17"/>
        <v>814</v>
      </c>
      <c r="Z75" s="3">
        <f t="shared" si="17"/>
        <v>0</v>
      </c>
    </row>
    <row r="76" spans="1:26" ht="12.75">
      <c r="A76" s="51" t="s">
        <v>42</v>
      </c>
      <c r="B76" s="1">
        <v>2252</v>
      </c>
      <c r="C76" s="1">
        <v>212</v>
      </c>
      <c r="D76" s="1">
        <v>211</v>
      </c>
      <c r="E76" s="1">
        <v>17</v>
      </c>
      <c r="F76" s="1">
        <v>16</v>
      </c>
      <c r="G76" s="1">
        <v>7</v>
      </c>
      <c r="H76" s="1">
        <v>10</v>
      </c>
      <c r="I76" s="1">
        <v>217</v>
      </c>
      <c r="J76" s="1">
        <v>206</v>
      </c>
      <c r="K76" s="1">
        <v>20</v>
      </c>
      <c r="L76" s="1">
        <v>14</v>
      </c>
      <c r="M76" s="1">
        <v>11</v>
      </c>
      <c r="N76" s="1">
        <v>205</v>
      </c>
      <c r="O76" s="1">
        <v>227</v>
      </c>
      <c r="P76" s="1">
        <v>15</v>
      </c>
      <c r="Q76" s="1">
        <v>13</v>
      </c>
      <c r="R76" s="1">
        <v>10</v>
      </c>
      <c r="S76" s="1">
        <v>8</v>
      </c>
      <c r="T76" s="1">
        <v>192</v>
      </c>
      <c r="U76" s="1">
        <v>167</v>
      </c>
      <c r="V76" s="1">
        <v>11</v>
      </c>
      <c r="W76" s="1">
        <v>14</v>
      </c>
      <c r="X76" s="1">
        <v>4</v>
      </c>
      <c r="Y76" s="1">
        <v>445</v>
      </c>
      <c r="Z76" s="1">
        <v>0</v>
      </c>
    </row>
    <row r="77" spans="1:26" ht="12.75">
      <c r="A77" s="51" t="s">
        <v>43</v>
      </c>
      <c r="B77" s="1">
        <v>1628</v>
      </c>
      <c r="C77" s="1">
        <v>165</v>
      </c>
      <c r="D77" s="1">
        <v>139</v>
      </c>
      <c r="E77" s="1">
        <v>7</v>
      </c>
      <c r="F77" s="1">
        <v>18</v>
      </c>
      <c r="G77" s="1">
        <v>8</v>
      </c>
      <c r="H77" s="1">
        <v>3</v>
      </c>
      <c r="I77" s="1">
        <v>162</v>
      </c>
      <c r="J77" s="1">
        <v>127</v>
      </c>
      <c r="K77" s="1">
        <v>6</v>
      </c>
      <c r="L77" s="1">
        <v>22</v>
      </c>
      <c r="M77" s="1">
        <v>8</v>
      </c>
      <c r="N77" s="1">
        <v>153</v>
      </c>
      <c r="O77" s="1">
        <v>148</v>
      </c>
      <c r="P77" s="1">
        <v>5</v>
      </c>
      <c r="Q77" s="1">
        <v>20</v>
      </c>
      <c r="R77" s="1">
        <v>10</v>
      </c>
      <c r="S77" s="1">
        <v>5</v>
      </c>
      <c r="T77" s="1">
        <v>156</v>
      </c>
      <c r="U77" s="1">
        <v>106</v>
      </c>
      <c r="V77" s="1">
        <v>4</v>
      </c>
      <c r="W77" s="1">
        <v>18</v>
      </c>
      <c r="X77" s="1">
        <v>3</v>
      </c>
      <c r="Y77" s="1">
        <v>335</v>
      </c>
      <c r="Z77" s="1">
        <v>0</v>
      </c>
    </row>
    <row r="78" spans="1:26" s="14" customFormat="1" ht="12.75">
      <c r="A78" s="3" t="s">
        <v>46</v>
      </c>
      <c r="B78" s="3">
        <f aca="true" t="shared" si="18" ref="B78:Z78">SUM(B76:B77)</f>
        <v>3880</v>
      </c>
      <c r="C78" s="3">
        <f t="shared" si="18"/>
        <v>377</v>
      </c>
      <c r="D78" s="3">
        <f t="shared" si="18"/>
        <v>350</v>
      </c>
      <c r="E78" s="3">
        <f t="shared" si="18"/>
        <v>24</v>
      </c>
      <c r="F78" s="3">
        <f t="shared" si="18"/>
        <v>34</v>
      </c>
      <c r="G78" s="3">
        <f t="shared" si="18"/>
        <v>15</v>
      </c>
      <c r="H78" s="3">
        <f t="shared" si="18"/>
        <v>13</v>
      </c>
      <c r="I78" s="3">
        <f t="shared" si="18"/>
        <v>379</v>
      </c>
      <c r="J78" s="3">
        <f t="shared" si="18"/>
        <v>333</v>
      </c>
      <c r="K78" s="3">
        <f t="shared" si="18"/>
        <v>26</v>
      </c>
      <c r="L78" s="3">
        <f t="shared" si="18"/>
        <v>36</v>
      </c>
      <c r="M78" s="3">
        <f t="shared" si="18"/>
        <v>19</v>
      </c>
      <c r="N78" s="3">
        <f t="shared" si="18"/>
        <v>358</v>
      </c>
      <c r="O78" s="3">
        <f t="shared" si="18"/>
        <v>375</v>
      </c>
      <c r="P78" s="3">
        <f t="shared" si="18"/>
        <v>20</v>
      </c>
      <c r="Q78" s="3">
        <f t="shared" si="18"/>
        <v>33</v>
      </c>
      <c r="R78" s="3">
        <f t="shared" si="18"/>
        <v>20</v>
      </c>
      <c r="S78" s="3">
        <f t="shared" si="18"/>
        <v>13</v>
      </c>
      <c r="T78" s="3">
        <f t="shared" si="18"/>
        <v>348</v>
      </c>
      <c r="U78" s="3">
        <f t="shared" si="18"/>
        <v>273</v>
      </c>
      <c r="V78" s="3">
        <f t="shared" si="18"/>
        <v>15</v>
      </c>
      <c r="W78" s="3">
        <f t="shared" si="18"/>
        <v>32</v>
      </c>
      <c r="X78" s="3">
        <f t="shared" si="18"/>
        <v>7</v>
      </c>
      <c r="Y78" s="3">
        <f t="shared" si="18"/>
        <v>780</v>
      </c>
      <c r="Z78" s="3">
        <f t="shared" si="18"/>
        <v>0</v>
      </c>
    </row>
    <row r="79" spans="1:26" s="14" customFormat="1" ht="12.75">
      <c r="A79" s="3" t="s">
        <v>245</v>
      </c>
      <c r="B79" s="3">
        <f aca="true" t="shared" si="19" ref="B79:Z79">SUM(B78,B75,B71,B68)</f>
        <v>17784</v>
      </c>
      <c r="C79" s="3">
        <f t="shared" si="19"/>
        <v>1748</v>
      </c>
      <c r="D79" s="3">
        <f t="shared" si="19"/>
        <v>1511</v>
      </c>
      <c r="E79" s="3">
        <f t="shared" si="19"/>
        <v>81</v>
      </c>
      <c r="F79" s="3">
        <f t="shared" si="19"/>
        <v>135</v>
      </c>
      <c r="G79" s="3">
        <f t="shared" si="19"/>
        <v>56</v>
      </c>
      <c r="H79" s="3">
        <f t="shared" si="19"/>
        <v>60</v>
      </c>
      <c r="I79" s="3">
        <f t="shared" si="19"/>
        <v>1823</v>
      </c>
      <c r="J79" s="3">
        <f t="shared" si="19"/>
        <v>1467</v>
      </c>
      <c r="K79" s="3">
        <f t="shared" si="19"/>
        <v>97</v>
      </c>
      <c r="L79" s="3">
        <f t="shared" si="19"/>
        <v>150</v>
      </c>
      <c r="M79" s="3">
        <f t="shared" si="19"/>
        <v>50</v>
      </c>
      <c r="N79" s="3">
        <f t="shared" si="19"/>
        <v>1702</v>
      </c>
      <c r="O79" s="3">
        <f t="shared" si="19"/>
        <v>1713</v>
      </c>
      <c r="P79" s="3">
        <f t="shared" si="19"/>
        <v>91</v>
      </c>
      <c r="Q79" s="3">
        <f t="shared" si="19"/>
        <v>134</v>
      </c>
      <c r="R79" s="3">
        <f t="shared" si="19"/>
        <v>77</v>
      </c>
      <c r="S79" s="3">
        <f t="shared" si="19"/>
        <v>68</v>
      </c>
      <c r="T79" s="3">
        <f t="shared" si="19"/>
        <v>1640</v>
      </c>
      <c r="U79" s="3">
        <f t="shared" si="19"/>
        <v>1274</v>
      </c>
      <c r="V79" s="3">
        <f t="shared" si="19"/>
        <v>63</v>
      </c>
      <c r="W79" s="3">
        <f t="shared" si="19"/>
        <v>133</v>
      </c>
      <c r="X79" s="3">
        <f t="shared" si="19"/>
        <v>32</v>
      </c>
      <c r="Y79" s="3">
        <f t="shared" si="19"/>
        <v>3679</v>
      </c>
      <c r="Z79" s="3">
        <f t="shared" si="19"/>
        <v>0</v>
      </c>
    </row>
    <row r="80" spans="1:26" ht="12.75">
      <c r="A80" s="51" t="s">
        <v>55</v>
      </c>
      <c r="B80" s="1">
        <v>2720</v>
      </c>
      <c r="C80" s="1">
        <v>324</v>
      </c>
      <c r="D80" s="1">
        <v>170</v>
      </c>
      <c r="E80" s="1">
        <v>15</v>
      </c>
      <c r="F80" s="1">
        <v>23</v>
      </c>
      <c r="G80" s="1">
        <v>6</v>
      </c>
      <c r="H80" s="1">
        <v>13</v>
      </c>
      <c r="I80" s="1">
        <v>331</v>
      </c>
      <c r="J80" s="1">
        <v>170</v>
      </c>
      <c r="K80" s="1">
        <v>14</v>
      </c>
      <c r="L80" s="1">
        <v>25</v>
      </c>
      <c r="M80" s="1">
        <v>7</v>
      </c>
      <c r="N80" s="1">
        <v>309</v>
      </c>
      <c r="O80" s="1">
        <v>182</v>
      </c>
      <c r="P80" s="1">
        <v>14</v>
      </c>
      <c r="Q80" s="1">
        <v>22</v>
      </c>
      <c r="R80" s="1">
        <v>10</v>
      </c>
      <c r="S80" s="1">
        <v>13</v>
      </c>
      <c r="T80" s="1">
        <v>297</v>
      </c>
      <c r="U80" s="1">
        <v>139</v>
      </c>
      <c r="V80" s="1">
        <v>12</v>
      </c>
      <c r="W80" s="1">
        <v>23</v>
      </c>
      <c r="X80" s="1">
        <v>3</v>
      </c>
      <c r="Y80" s="1">
        <v>598</v>
      </c>
      <c r="Z80" s="1">
        <v>0</v>
      </c>
    </row>
    <row r="81" spans="1:26" s="14" customFormat="1" ht="12.75">
      <c r="A81" s="3" t="s">
        <v>20</v>
      </c>
      <c r="B81" s="3">
        <f aca="true" t="shared" si="20" ref="B81:Z81">SUM(B80)</f>
        <v>2720</v>
      </c>
      <c r="C81" s="3">
        <f t="shared" si="20"/>
        <v>324</v>
      </c>
      <c r="D81" s="3">
        <f t="shared" si="20"/>
        <v>170</v>
      </c>
      <c r="E81" s="3">
        <f t="shared" si="20"/>
        <v>15</v>
      </c>
      <c r="F81" s="3">
        <f t="shared" si="20"/>
        <v>23</v>
      </c>
      <c r="G81" s="3">
        <f t="shared" si="20"/>
        <v>6</v>
      </c>
      <c r="H81" s="3">
        <f t="shared" si="20"/>
        <v>13</v>
      </c>
      <c r="I81" s="3">
        <f t="shared" si="20"/>
        <v>331</v>
      </c>
      <c r="J81" s="3">
        <f t="shared" si="20"/>
        <v>170</v>
      </c>
      <c r="K81" s="3">
        <f t="shared" si="20"/>
        <v>14</v>
      </c>
      <c r="L81" s="3">
        <f t="shared" si="20"/>
        <v>25</v>
      </c>
      <c r="M81" s="3">
        <f t="shared" si="20"/>
        <v>7</v>
      </c>
      <c r="N81" s="3">
        <f t="shared" si="20"/>
        <v>309</v>
      </c>
      <c r="O81" s="3">
        <f t="shared" si="20"/>
        <v>182</v>
      </c>
      <c r="P81" s="3">
        <f t="shared" si="20"/>
        <v>14</v>
      </c>
      <c r="Q81" s="3">
        <f t="shared" si="20"/>
        <v>22</v>
      </c>
      <c r="R81" s="3">
        <f t="shared" si="20"/>
        <v>10</v>
      </c>
      <c r="S81" s="3">
        <f t="shared" si="20"/>
        <v>13</v>
      </c>
      <c r="T81" s="3">
        <f t="shared" si="20"/>
        <v>297</v>
      </c>
      <c r="U81" s="3">
        <f t="shared" si="20"/>
        <v>139</v>
      </c>
      <c r="V81" s="3">
        <f t="shared" si="20"/>
        <v>12</v>
      </c>
      <c r="W81" s="3">
        <f t="shared" si="20"/>
        <v>23</v>
      </c>
      <c r="X81" s="3">
        <f t="shared" si="20"/>
        <v>3</v>
      </c>
      <c r="Y81" s="3">
        <f t="shared" si="20"/>
        <v>598</v>
      </c>
      <c r="Z81" s="3">
        <f t="shared" si="20"/>
        <v>0</v>
      </c>
    </row>
    <row r="82" spans="1:26" ht="12.75">
      <c r="A82" s="51" t="s">
        <v>56</v>
      </c>
      <c r="B82" s="1">
        <v>1528</v>
      </c>
      <c r="C82" s="1">
        <v>204</v>
      </c>
      <c r="D82" s="1">
        <v>85</v>
      </c>
      <c r="E82" s="1">
        <v>5</v>
      </c>
      <c r="F82" s="1">
        <v>10</v>
      </c>
      <c r="G82" s="1">
        <v>2</v>
      </c>
      <c r="H82" s="1">
        <v>7</v>
      </c>
      <c r="I82" s="1">
        <v>198</v>
      </c>
      <c r="J82" s="1">
        <v>76</v>
      </c>
      <c r="K82" s="1">
        <v>7</v>
      </c>
      <c r="L82" s="1">
        <v>12</v>
      </c>
      <c r="M82" s="1">
        <v>2</v>
      </c>
      <c r="N82" s="1">
        <v>187</v>
      </c>
      <c r="O82" s="1">
        <v>93</v>
      </c>
      <c r="P82" s="1">
        <v>6</v>
      </c>
      <c r="Q82" s="1">
        <v>9</v>
      </c>
      <c r="R82" s="1">
        <v>1</v>
      </c>
      <c r="S82" s="1">
        <v>5</v>
      </c>
      <c r="T82" s="1">
        <v>198</v>
      </c>
      <c r="U82" s="1">
        <v>75</v>
      </c>
      <c r="V82" s="1">
        <v>4</v>
      </c>
      <c r="W82" s="1">
        <v>10</v>
      </c>
      <c r="X82" s="1">
        <v>1</v>
      </c>
      <c r="Y82" s="1">
        <v>331</v>
      </c>
      <c r="Z82" s="1">
        <v>0</v>
      </c>
    </row>
    <row r="83" spans="1:26" s="14" customFormat="1" ht="12.75">
      <c r="A83" s="3" t="s">
        <v>20</v>
      </c>
      <c r="B83" s="3">
        <f aca="true" t="shared" si="21" ref="B83:Z83">SUM(B82)</f>
        <v>1528</v>
      </c>
      <c r="C83" s="3">
        <f t="shared" si="21"/>
        <v>204</v>
      </c>
      <c r="D83" s="3">
        <f t="shared" si="21"/>
        <v>85</v>
      </c>
      <c r="E83" s="3">
        <f t="shared" si="21"/>
        <v>5</v>
      </c>
      <c r="F83" s="3">
        <f t="shared" si="21"/>
        <v>10</v>
      </c>
      <c r="G83" s="3">
        <f t="shared" si="21"/>
        <v>2</v>
      </c>
      <c r="H83" s="3">
        <f t="shared" si="21"/>
        <v>7</v>
      </c>
      <c r="I83" s="3">
        <f t="shared" si="21"/>
        <v>198</v>
      </c>
      <c r="J83" s="3">
        <f t="shared" si="21"/>
        <v>76</v>
      </c>
      <c r="K83" s="3">
        <f t="shared" si="21"/>
        <v>7</v>
      </c>
      <c r="L83" s="3">
        <f t="shared" si="21"/>
        <v>12</v>
      </c>
      <c r="M83" s="3">
        <f t="shared" si="21"/>
        <v>2</v>
      </c>
      <c r="N83" s="3">
        <f t="shared" si="21"/>
        <v>187</v>
      </c>
      <c r="O83" s="3">
        <f t="shared" si="21"/>
        <v>93</v>
      </c>
      <c r="P83" s="3">
        <f t="shared" si="21"/>
        <v>6</v>
      </c>
      <c r="Q83" s="3">
        <f t="shared" si="21"/>
        <v>9</v>
      </c>
      <c r="R83" s="3">
        <f t="shared" si="21"/>
        <v>1</v>
      </c>
      <c r="S83" s="3">
        <f t="shared" si="21"/>
        <v>5</v>
      </c>
      <c r="T83" s="3">
        <f t="shared" si="21"/>
        <v>198</v>
      </c>
      <c r="U83" s="3">
        <f t="shared" si="21"/>
        <v>75</v>
      </c>
      <c r="V83" s="3">
        <f t="shared" si="21"/>
        <v>4</v>
      </c>
      <c r="W83" s="3">
        <f t="shared" si="21"/>
        <v>10</v>
      </c>
      <c r="X83" s="3">
        <f t="shared" si="21"/>
        <v>1</v>
      </c>
      <c r="Y83" s="3">
        <f t="shared" si="21"/>
        <v>331</v>
      </c>
      <c r="Z83" s="3">
        <f t="shared" si="21"/>
        <v>0</v>
      </c>
    </row>
    <row r="84" spans="1:26" ht="12.75">
      <c r="A84" s="51" t="s">
        <v>57</v>
      </c>
      <c r="B84" s="1">
        <v>1912</v>
      </c>
      <c r="C84" s="1">
        <v>268</v>
      </c>
      <c r="D84" s="1">
        <v>93</v>
      </c>
      <c r="E84" s="1">
        <v>8</v>
      </c>
      <c r="F84" s="1">
        <v>20</v>
      </c>
      <c r="G84" s="1">
        <v>1</v>
      </c>
      <c r="H84" s="1">
        <v>12</v>
      </c>
      <c r="I84" s="1">
        <v>282</v>
      </c>
      <c r="J84" s="1">
        <v>86</v>
      </c>
      <c r="K84" s="1">
        <v>5</v>
      </c>
      <c r="L84" s="1">
        <v>18</v>
      </c>
      <c r="M84" s="1">
        <v>1</v>
      </c>
      <c r="N84" s="1">
        <v>263</v>
      </c>
      <c r="O84" s="1">
        <v>112</v>
      </c>
      <c r="P84" s="1">
        <v>8</v>
      </c>
      <c r="Q84" s="1">
        <v>19</v>
      </c>
      <c r="R84" s="1">
        <v>7</v>
      </c>
      <c r="S84" s="1">
        <v>10</v>
      </c>
      <c r="T84" s="1">
        <v>259</v>
      </c>
      <c r="U84" s="1">
        <v>79</v>
      </c>
      <c r="V84" s="1">
        <v>5</v>
      </c>
      <c r="W84" s="1">
        <v>19</v>
      </c>
      <c r="X84" s="1">
        <v>4</v>
      </c>
      <c r="Y84" s="1">
        <v>333</v>
      </c>
      <c r="Z84" s="1">
        <v>0</v>
      </c>
    </row>
    <row r="85" spans="1:26" ht="12.75">
      <c r="A85" s="1" t="s">
        <v>58</v>
      </c>
      <c r="B85" s="1">
        <v>1864</v>
      </c>
      <c r="C85" s="1">
        <v>215</v>
      </c>
      <c r="D85" s="1">
        <v>114</v>
      </c>
      <c r="E85" s="1">
        <v>13</v>
      </c>
      <c r="F85" s="1">
        <v>28</v>
      </c>
      <c r="G85" s="1">
        <v>6</v>
      </c>
      <c r="H85" s="1">
        <v>14</v>
      </c>
      <c r="I85" s="1">
        <v>218</v>
      </c>
      <c r="J85" s="1">
        <v>109</v>
      </c>
      <c r="K85" s="1">
        <v>13</v>
      </c>
      <c r="L85" s="1">
        <v>31</v>
      </c>
      <c r="M85" s="1">
        <v>9</v>
      </c>
      <c r="N85" s="1">
        <v>208</v>
      </c>
      <c r="O85" s="1">
        <v>128</v>
      </c>
      <c r="P85" s="1">
        <v>8</v>
      </c>
      <c r="Q85" s="1">
        <v>27</v>
      </c>
      <c r="R85" s="1">
        <v>8</v>
      </c>
      <c r="S85" s="1">
        <v>11</v>
      </c>
      <c r="T85" s="1">
        <v>204</v>
      </c>
      <c r="U85" s="1">
        <v>99</v>
      </c>
      <c r="V85" s="1">
        <v>9</v>
      </c>
      <c r="W85" s="1">
        <v>30</v>
      </c>
      <c r="X85" s="1">
        <v>5</v>
      </c>
      <c r="Y85" s="1">
        <v>357</v>
      </c>
      <c r="Z85" s="1">
        <v>0</v>
      </c>
    </row>
    <row r="86" spans="1:26" s="14" customFormat="1" ht="12.75">
      <c r="A86" s="3" t="s">
        <v>20</v>
      </c>
      <c r="B86" s="3">
        <f aca="true" t="shared" si="22" ref="B86:Z86">SUM(B84:B85)</f>
        <v>3776</v>
      </c>
      <c r="C86" s="3">
        <f t="shared" si="22"/>
        <v>483</v>
      </c>
      <c r="D86" s="3">
        <f t="shared" si="22"/>
        <v>207</v>
      </c>
      <c r="E86" s="3">
        <f t="shared" si="22"/>
        <v>21</v>
      </c>
      <c r="F86" s="3">
        <f t="shared" si="22"/>
        <v>48</v>
      </c>
      <c r="G86" s="3">
        <f t="shared" si="22"/>
        <v>7</v>
      </c>
      <c r="H86" s="3">
        <f t="shared" si="22"/>
        <v>26</v>
      </c>
      <c r="I86" s="3">
        <f t="shared" si="22"/>
        <v>500</v>
      </c>
      <c r="J86" s="3">
        <f t="shared" si="22"/>
        <v>195</v>
      </c>
      <c r="K86" s="3">
        <f t="shared" si="22"/>
        <v>18</v>
      </c>
      <c r="L86" s="3">
        <f t="shared" si="22"/>
        <v>49</v>
      </c>
      <c r="M86" s="3">
        <f t="shared" si="22"/>
        <v>10</v>
      </c>
      <c r="N86" s="3">
        <f t="shared" si="22"/>
        <v>471</v>
      </c>
      <c r="O86" s="3">
        <f t="shared" si="22"/>
        <v>240</v>
      </c>
      <c r="P86" s="3">
        <f t="shared" si="22"/>
        <v>16</v>
      </c>
      <c r="Q86" s="3">
        <f t="shared" si="22"/>
        <v>46</v>
      </c>
      <c r="R86" s="3">
        <f t="shared" si="22"/>
        <v>15</v>
      </c>
      <c r="S86" s="3">
        <f t="shared" si="22"/>
        <v>21</v>
      </c>
      <c r="T86" s="3">
        <f t="shared" si="22"/>
        <v>463</v>
      </c>
      <c r="U86" s="3">
        <f t="shared" si="22"/>
        <v>178</v>
      </c>
      <c r="V86" s="3">
        <f t="shared" si="22"/>
        <v>14</v>
      </c>
      <c r="W86" s="3">
        <f t="shared" si="22"/>
        <v>49</v>
      </c>
      <c r="X86" s="3">
        <f t="shared" si="22"/>
        <v>9</v>
      </c>
      <c r="Y86" s="3">
        <f t="shared" si="22"/>
        <v>690</v>
      </c>
      <c r="Z86" s="3">
        <f t="shared" si="22"/>
        <v>0</v>
      </c>
    </row>
    <row r="87" spans="1:26" ht="12.75">
      <c r="A87" s="1" t="s">
        <v>59</v>
      </c>
      <c r="B87" s="1">
        <v>1812</v>
      </c>
      <c r="C87" s="1">
        <v>137</v>
      </c>
      <c r="D87" s="1">
        <v>172</v>
      </c>
      <c r="E87" s="1">
        <v>15</v>
      </c>
      <c r="F87" s="1">
        <v>10</v>
      </c>
      <c r="G87" s="1">
        <v>6</v>
      </c>
      <c r="H87" s="1">
        <v>11</v>
      </c>
      <c r="I87" s="1">
        <v>144</v>
      </c>
      <c r="J87" s="1">
        <v>174</v>
      </c>
      <c r="K87" s="1">
        <v>16</v>
      </c>
      <c r="L87" s="1">
        <v>17</v>
      </c>
      <c r="M87" s="1">
        <v>5</v>
      </c>
      <c r="N87" s="1">
        <v>147</v>
      </c>
      <c r="O87" s="1">
        <v>174</v>
      </c>
      <c r="P87" s="1">
        <v>22</v>
      </c>
      <c r="Q87" s="1">
        <v>10</v>
      </c>
      <c r="R87" s="1">
        <v>9</v>
      </c>
      <c r="S87" s="1">
        <v>11</v>
      </c>
      <c r="T87" s="1">
        <v>119</v>
      </c>
      <c r="U87" s="1">
        <v>161</v>
      </c>
      <c r="V87" s="1">
        <v>9</v>
      </c>
      <c r="W87" s="1">
        <v>9</v>
      </c>
      <c r="X87" s="1">
        <v>6</v>
      </c>
      <c r="Y87" s="1">
        <v>428</v>
      </c>
      <c r="Z87" s="1">
        <v>0</v>
      </c>
    </row>
    <row r="88" spans="1:26" ht="12.75">
      <c r="A88" s="1" t="s">
        <v>60</v>
      </c>
      <c r="B88" s="1">
        <v>1328</v>
      </c>
      <c r="C88" s="1">
        <v>97</v>
      </c>
      <c r="D88" s="1">
        <v>135</v>
      </c>
      <c r="E88" s="1">
        <v>7</v>
      </c>
      <c r="F88" s="1">
        <v>14</v>
      </c>
      <c r="G88" s="1">
        <v>3</v>
      </c>
      <c r="H88" s="1">
        <v>1</v>
      </c>
      <c r="I88" s="1">
        <v>112</v>
      </c>
      <c r="J88" s="1">
        <v>123</v>
      </c>
      <c r="K88" s="1">
        <v>17</v>
      </c>
      <c r="L88" s="1">
        <v>15</v>
      </c>
      <c r="M88" s="1">
        <v>5</v>
      </c>
      <c r="N88" s="1">
        <v>93</v>
      </c>
      <c r="O88" s="1">
        <v>151</v>
      </c>
      <c r="P88" s="1">
        <v>15</v>
      </c>
      <c r="Q88" s="1">
        <v>14</v>
      </c>
      <c r="R88" s="1">
        <v>6</v>
      </c>
      <c r="S88" s="1">
        <v>4</v>
      </c>
      <c r="T88" s="1">
        <v>87</v>
      </c>
      <c r="U88" s="1">
        <v>122</v>
      </c>
      <c r="V88" s="1">
        <v>10</v>
      </c>
      <c r="W88" s="1">
        <v>10</v>
      </c>
      <c r="X88" s="1">
        <v>2</v>
      </c>
      <c r="Y88" s="1">
        <v>285</v>
      </c>
      <c r="Z88" s="1">
        <v>0</v>
      </c>
    </row>
    <row r="89" spans="1:26" ht="12.75">
      <c r="A89" s="1" t="s">
        <v>61</v>
      </c>
      <c r="B89" s="1">
        <v>1952</v>
      </c>
      <c r="C89" s="1">
        <v>140</v>
      </c>
      <c r="D89" s="1">
        <v>179</v>
      </c>
      <c r="E89" s="1">
        <v>14</v>
      </c>
      <c r="F89" s="1">
        <v>9</v>
      </c>
      <c r="G89" s="1">
        <v>13</v>
      </c>
      <c r="H89" s="1">
        <v>11</v>
      </c>
      <c r="I89" s="1">
        <v>155</v>
      </c>
      <c r="J89" s="1">
        <v>170</v>
      </c>
      <c r="K89" s="1">
        <v>18</v>
      </c>
      <c r="L89" s="1">
        <v>18</v>
      </c>
      <c r="M89" s="1">
        <v>7</v>
      </c>
      <c r="N89" s="1">
        <v>152</v>
      </c>
      <c r="O89" s="1">
        <v>207</v>
      </c>
      <c r="P89" s="1">
        <v>16</v>
      </c>
      <c r="Q89" s="1">
        <v>13</v>
      </c>
      <c r="R89" s="1">
        <v>14</v>
      </c>
      <c r="S89" s="1">
        <v>9</v>
      </c>
      <c r="T89" s="1">
        <v>123</v>
      </c>
      <c r="U89" s="1">
        <v>159</v>
      </c>
      <c r="V89" s="1">
        <v>6</v>
      </c>
      <c r="W89" s="1">
        <v>10</v>
      </c>
      <c r="X89" s="1">
        <v>5</v>
      </c>
      <c r="Y89" s="1">
        <v>504</v>
      </c>
      <c r="Z89" s="1">
        <v>0</v>
      </c>
    </row>
    <row r="90" spans="1:26" ht="12.75">
      <c r="A90" s="1" t="s">
        <v>62</v>
      </c>
      <c r="B90" s="1">
        <v>2068</v>
      </c>
      <c r="C90" s="1">
        <v>164</v>
      </c>
      <c r="D90" s="1">
        <v>163</v>
      </c>
      <c r="E90" s="1">
        <v>16</v>
      </c>
      <c r="F90" s="1">
        <v>22</v>
      </c>
      <c r="G90" s="1">
        <v>12</v>
      </c>
      <c r="H90" s="1">
        <v>9</v>
      </c>
      <c r="I90" s="1">
        <v>211</v>
      </c>
      <c r="J90" s="1">
        <v>149</v>
      </c>
      <c r="K90" s="1">
        <v>13</v>
      </c>
      <c r="L90" s="1">
        <v>30</v>
      </c>
      <c r="M90" s="1">
        <v>13</v>
      </c>
      <c r="N90" s="1">
        <v>171</v>
      </c>
      <c r="O90" s="1">
        <v>195</v>
      </c>
      <c r="P90" s="1">
        <v>10</v>
      </c>
      <c r="Q90" s="1">
        <v>22</v>
      </c>
      <c r="R90" s="1">
        <v>2</v>
      </c>
      <c r="S90" s="1">
        <v>13</v>
      </c>
      <c r="T90" s="1">
        <v>158</v>
      </c>
      <c r="U90" s="1">
        <v>147</v>
      </c>
      <c r="V90" s="1">
        <v>10</v>
      </c>
      <c r="W90" s="1">
        <v>18</v>
      </c>
      <c r="X90" s="1">
        <v>13</v>
      </c>
      <c r="Y90" s="1">
        <v>507</v>
      </c>
      <c r="Z90" s="1">
        <v>0</v>
      </c>
    </row>
    <row r="91" spans="1:26" ht="12.75">
      <c r="A91" s="1" t="s">
        <v>63</v>
      </c>
      <c r="B91" s="1">
        <v>1484</v>
      </c>
      <c r="C91" s="1">
        <v>160</v>
      </c>
      <c r="D91" s="1">
        <v>103</v>
      </c>
      <c r="E91" s="1">
        <v>15</v>
      </c>
      <c r="F91" s="1">
        <v>7</v>
      </c>
      <c r="G91" s="1">
        <v>8</v>
      </c>
      <c r="H91" s="1">
        <v>6</v>
      </c>
      <c r="I91" s="1">
        <v>150</v>
      </c>
      <c r="J91" s="1">
        <v>102</v>
      </c>
      <c r="K91" s="1">
        <v>10</v>
      </c>
      <c r="L91" s="1">
        <v>11</v>
      </c>
      <c r="M91" s="1">
        <v>3</v>
      </c>
      <c r="N91" s="1">
        <v>144</v>
      </c>
      <c r="O91" s="1">
        <v>119</v>
      </c>
      <c r="P91" s="1">
        <v>10</v>
      </c>
      <c r="Q91" s="1">
        <v>8</v>
      </c>
      <c r="R91" s="1">
        <v>5</v>
      </c>
      <c r="S91" s="1">
        <v>8</v>
      </c>
      <c r="T91" s="1">
        <v>138</v>
      </c>
      <c r="U91" s="1">
        <v>91</v>
      </c>
      <c r="V91" s="1">
        <v>9</v>
      </c>
      <c r="W91" s="1">
        <v>8</v>
      </c>
      <c r="X91" s="1">
        <v>4</v>
      </c>
      <c r="Y91" s="1">
        <v>365</v>
      </c>
      <c r="Z91" s="1">
        <v>0</v>
      </c>
    </row>
    <row r="92" spans="1:26" ht="12.75">
      <c r="A92" s="1" t="s">
        <v>64</v>
      </c>
      <c r="B92" s="1">
        <v>1916</v>
      </c>
      <c r="C92" s="1">
        <v>192</v>
      </c>
      <c r="D92" s="1">
        <v>128</v>
      </c>
      <c r="E92" s="1">
        <v>10</v>
      </c>
      <c r="F92" s="1">
        <v>27</v>
      </c>
      <c r="G92" s="1">
        <v>10</v>
      </c>
      <c r="H92" s="1">
        <v>8</v>
      </c>
      <c r="I92" s="1">
        <v>201</v>
      </c>
      <c r="J92" s="1">
        <v>121</v>
      </c>
      <c r="K92" s="1">
        <v>14</v>
      </c>
      <c r="L92" s="1">
        <v>27</v>
      </c>
      <c r="M92" s="1">
        <v>10</v>
      </c>
      <c r="N92" s="1">
        <v>192</v>
      </c>
      <c r="O92" s="1">
        <v>144</v>
      </c>
      <c r="P92" s="1">
        <v>13</v>
      </c>
      <c r="Q92" s="1">
        <v>30</v>
      </c>
      <c r="R92" s="1">
        <v>13</v>
      </c>
      <c r="S92" s="1">
        <v>7</v>
      </c>
      <c r="T92" s="1">
        <v>179</v>
      </c>
      <c r="U92" s="1">
        <v>119</v>
      </c>
      <c r="V92" s="1">
        <v>7</v>
      </c>
      <c r="W92" s="1">
        <v>26</v>
      </c>
      <c r="X92" s="1">
        <v>11</v>
      </c>
      <c r="Y92" s="1">
        <v>427</v>
      </c>
      <c r="Z92" s="1">
        <v>0</v>
      </c>
    </row>
    <row r="93" spans="1:26" ht="12.75">
      <c r="A93" s="1" t="s">
        <v>65</v>
      </c>
      <c r="B93" s="1">
        <v>1340</v>
      </c>
      <c r="C93" s="1">
        <v>141</v>
      </c>
      <c r="D93" s="1">
        <v>93</v>
      </c>
      <c r="E93" s="1">
        <v>4</v>
      </c>
      <c r="F93" s="1">
        <v>11</v>
      </c>
      <c r="G93" s="1">
        <v>4</v>
      </c>
      <c r="H93" s="1">
        <v>11</v>
      </c>
      <c r="I93" s="1">
        <v>151</v>
      </c>
      <c r="J93" s="1">
        <v>92</v>
      </c>
      <c r="K93" s="1">
        <v>9</v>
      </c>
      <c r="L93" s="1">
        <v>12</v>
      </c>
      <c r="M93" s="1">
        <v>3</v>
      </c>
      <c r="N93" s="1">
        <v>139</v>
      </c>
      <c r="O93" s="1">
        <v>101</v>
      </c>
      <c r="P93" s="1">
        <v>7</v>
      </c>
      <c r="Q93" s="1">
        <v>10</v>
      </c>
      <c r="R93" s="1">
        <v>3</v>
      </c>
      <c r="S93" s="1">
        <v>11</v>
      </c>
      <c r="T93" s="1">
        <v>121</v>
      </c>
      <c r="U93" s="1">
        <v>86</v>
      </c>
      <c r="V93" s="1">
        <v>7</v>
      </c>
      <c r="W93" s="1">
        <v>9</v>
      </c>
      <c r="X93" s="1">
        <v>1</v>
      </c>
      <c r="Y93" s="1">
        <v>314</v>
      </c>
      <c r="Z93" s="1">
        <v>0</v>
      </c>
    </row>
    <row r="94" spans="1:26" ht="12.75">
      <c r="A94" s="1" t="s">
        <v>66</v>
      </c>
      <c r="B94" s="1">
        <v>1780</v>
      </c>
      <c r="C94" s="1">
        <v>146</v>
      </c>
      <c r="D94" s="1">
        <v>171</v>
      </c>
      <c r="E94" s="1">
        <v>12</v>
      </c>
      <c r="F94" s="1">
        <v>16</v>
      </c>
      <c r="G94" s="1">
        <v>6</v>
      </c>
      <c r="H94" s="1">
        <v>7</v>
      </c>
      <c r="I94" s="1">
        <v>168</v>
      </c>
      <c r="J94" s="1">
        <v>161</v>
      </c>
      <c r="K94" s="1">
        <v>19</v>
      </c>
      <c r="L94" s="1">
        <v>18</v>
      </c>
      <c r="M94" s="1">
        <v>4</v>
      </c>
      <c r="N94" s="1">
        <v>151</v>
      </c>
      <c r="O94" s="1">
        <v>177</v>
      </c>
      <c r="P94" s="1">
        <v>13</v>
      </c>
      <c r="Q94" s="1">
        <v>15</v>
      </c>
      <c r="R94" s="1">
        <v>7</v>
      </c>
      <c r="S94" s="1">
        <v>5</v>
      </c>
      <c r="T94" s="1">
        <v>137</v>
      </c>
      <c r="U94" s="1">
        <v>151</v>
      </c>
      <c r="V94" s="1">
        <v>9</v>
      </c>
      <c r="W94" s="1">
        <v>16</v>
      </c>
      <c r="X94" s="1">
        <v>2</v>
      </c>
      <c r="Y94" s="1">
        <v>369</v>
      </c>
      <c r="Z94" s="1">
        <v>0</v>
      </c>
    </row>
    <row r="95" spans="1:26" s="14" customFormat="1" ht="12.75">
      <c r="A95" s="3" t="s">
        <v>67</v>
      </c>
      <c r="B95" s="3">
        <f aca="true" t="shared" si="23" ref="B95:Z95">SUM(B87:B94)</f>
        <v>13680</v>
      </c>
      <c r="C95" s="3">
        <f t="shared" si="23"/>
        <v>1177</v>
      </c>
      <c r="D95" s="3">
        <f t="shared" si="23"/>
        <v>1144</v>
      </c>
      <c r="E95" s="3">
        <f t="shared" si="23"/>
        <v>93</v>
      </c>
      <c r="F95" s="3">
        <f t="shared" si="23"/>
        <v>116</v>
      </c>
      <c r="G95" s="3">
        <f t="shared" si="23"/>
        <v>62</v>
      </c>
      <c r="H95" s="3">
        <f t="shared" si="23"/>
        <v>64</v>
      </c>
      <c r="I95" s="3">
        <f t="shared" si="23"/>
        <v>1292</v>
      </c>
      <c r="J95" s="3">
        <f t="shared" si="23"/>
        <v>1092</v>
      </c>
      <c r="K95" s="3">
        <f t="shared" si="23"/>
        <v>116</v>
      </c>
      <c r="L95" s="3">
        <f t="shared" si="23"/>
        <v>148</v>
      </c>
      <c r="M95" s="3">
        <f t="shared" si="23"/>
        <v>50</v>
      </c>
      <c r="N95" s="3">
        <f t="shared" si="23"/>
        <v>1189</v>
      </c>
      <c r="O95" s="3">
        <f t="shared" si="23"/>
        <v>1268</v>
      </c>
      <c r="P95" s="3">
        <f t="shared" si="23"/>
        <v>106</v>
      </c>
      <c r="Q95" s="3">
        <f t="shared" si="23"/>
        <v>122</v>
      </c>
      <c r="R95" s="3">
        <f t="shared" si="23"/>
        <v>59</v>
      </c>
      <c r="S95" s="3">
        <f t="shared" si="23"/>
        <v>68</v>
      </c>
      <c r="T95" s="3">
        <f t="shared" si="23"/>
        <v>1062</v>
      </c>
      <c r="U95" s="3">
        <f t="shared" si="23"/>
        <v>1036</v>
      </c>
      <c r="V95" s="3">
        <f t="shared" si="23"/>
        <v>67</v>
      </c>
      <c r="W95" s="3">
        <f t="shared" si="23"/>
        <v>106</v>
      </c>
      <c r="X95" s="3">
        <f t="shared" si="23"/>
        <v>44</v>
      </c>
      <c r="Y95" s="3">
        <f t="shared" si="23"/>
        <v>3199</v>
      </c>
      <c r="Z95" s="3">
        <f t="shared" si="23"/>
        <v>0</v>
      </c>
    </row>
    <row r="96" spans="1:26" ht="12.75">
      <c r="A96" s="51" t="s">
        <v>68</v>
      </c>
      <c r="B96" s="1">
        <v>2228</v>
      </c>
      <c r="C96" s="1">
        <v>243</v>
      </c>
      <c r="D96" s="1">
        <v>180</v>
      </c>
      <c r="E96" s="1">
        <v>8</v>
      </c>
      <c r="F96" s="1">
        <v>22</v>
      </c>
      <c r="G96" s="1">
        <v>3</v>
      </c>
      <c r="H96" s="1">
        <v>10</v>
      </c>
      <c r="I96" s="1">
        <v>247</v>
      </c>
      <c r="J96" s="1">
        <v>172</v>
      </c>
      <c r="K96" s="1">
        <v>12</v>
      </c>
      <c r="L96" s="1">
        <v>19</v>
      </c>
      <c r="M96" s="1">
        <v>5</v>
      </c>
      <c r="N96" s="1">
        <v>235</v>
      </c>
      <c r="O96" s="1">
        <v>201</v>
      </c>
      <c r="P96" s="1">
        <v>13</v>
      </c>
      <c r="Q96" s="1">
        <v>17</v>
      </c>
      <c r="R96" s="1">
        <v>3</v>
      </c>
      <c r="S96" s="1">
        <v>7</v>
      </c>
      <c r="T96" s="1">
        <v>225</v>
      </c>
      <c r="U96" s="1">
        <v>171</v>
      </c>
      <c r="V96" s="1">
        <v>5</v>
      </c>
      <c r="W96" s="1">
        <v>19</v>
      </c>
      <c r="X96" s="1">
        <v>4</v>
      </c>
      <c r="Y96" s="1">
        <v>407</v>
      </c>
      <c r="Z96" s="1">
        <v>0</v>
      </c>
    </row>
    <row r="97" spans="1:26" ht="12.75">
      <c r="A97" s="51" t="s">
        <v>69</v>
      </c>
      <c r="B97" s="1">
        <v>1844</v>
      </c>
      <c r="C97" s="1">
        <v>213</v>
      </c>
      <c r="D97" s="1">
        <v>131</v>
      </c>
      <c r="E97" s="1">
        <v>5</v>
      </c>
      <c r="F97" s="1">
        <v>17</v>
      </c>
      <c r="G97" s="1">
        <v>2</v>
      </c>
      <c r="H97" s="1">
        <v>12</v>
      </c>
      <c r="I97" s="1">
        <v>221</v>
      </c>
      <c r="J97" s="1">
        <v>129</v>
      </c>
      <c r="K97" s="1">
        <v>3</v>
      </c>
      <c r="L97" s="1">
        <v>13</v>
      </c>
      <c r="M97" s="1">
        <v>3</v>
      </c>
      <c r="N97" s="1">
        <v>194</v>
      </c>
      <c r="O97" s="1">
        <v>155</v>
      </c>
      <c r="P97" s="1">
        <v>5</v>
      </c>
      <c r="Q97" s="1">
        <v>15</v>
      </c>
      <c r="R97" s="1">
        <v>3</v>
      </c>
      <c r="S97" s="1">
        <v>10</v>
      </c>
      <c r="T97" s="1">
        <v>203</v>
      </c>
      <c r="U97" s="1">
        <v>124</v>
      </c>
      <c r="V97" s="1">
        <v>6</v>
      </c>
      <c r="W97" s="1">
        <v>16</v>
      </c>
      <c r="X97" s="1">
        <v>2</v>
      </c>
      <c r="Y97" s="1">
        <v>362</v>
      </c>
      <c r="Z97" s="1">
        <v>0</v>
      </c>
    </row>
    <row r="98" spans="1:26" s="14" customFormat="1" ht="12.75" customHeight="1">
      <c r="A98" s="3" t="s">
        <v>20</v>
      </c>
      <c r="B98" s="3">
        <f aca="true" t="shared" si="24" ref="B98:Z98">SUM(B96:B97)</f>
        <v>4072</v>
      </c>
      <c r="C98" s="3">
        <f t="shared" si="24"/>
        <v>456</v>
      </c>
      <c r="D98" s="3">
        <f t="shared" si="24"/>
        <v>311</v>
      </c>
      <c r="E98" s="3">
        <f t="shared" si="24"/>
        <v>13</v>
      </c>
      <c r="F98" s="3">
        <f t="shared" si="24"/>
        <v>39</v>
      </c>
      <c r="G98" s="3">
        <f t="shared" si="24"/>
        <v>5</v>
      </c>
      <c r="H98" s="3">
        <f t="shared" si="24"/>
        <v>22</v>
      </c>
      <c r="I98" s="3">
        <f t="shared" si="24"/>
        <v>468</v>
      </c>
      <c r="J98" s="3">
        <f t="shared" si="24"/>
        <v>301</v>
      </c>
      <c r="K98" s="3">
        <f t="shared" si="24"/>
        <v>15</v>
      </c>
      <c r="L98" s="3">
        <f t="shared" si="24"/>
        <v>32</v>
      </c>
      <c r="M98" s="3">
        <f t="shared" si="24"/>
        <v>8</v>
      </c>
      <c r="N98" s="3">
        <f t="shared" si="24"/>
        <v>429</v>
      </c>
      <c r="O98" s="3">
        <f t="shared" si="24"/>
        <v>356</v>
      </c>
      <c r="P98" s="3">
        <f t="shared" si="24"/>
        <v>18</v>
      </c>
      <c r="Q98" s="3">
        <f t="shared" si="24"/>
        <v>32</v>
      </c>
      <c r="R98" s="3">
        <f t="shared" si="24"/>
        <v>6</v>
      </c>
      <c r="S98" s="3">
        <f t="shared" si="24"/>
        <v>17</v>
      </c>
      <c r="T98" s="3">
        <f t="shared" si="24"/>
        <v>428</v>
      </c>
      <c r="U98" s="3">
        <f t="shared" si="24"/>
        <v>295</v>
      </c>
      <c r="V98" s="3">
        <f t="shared" si="24"/>
        <v>11</v>
      </c>
      <c r="W98" s="3">
        <f t="shared" si="24"/>
        <v>35</v>
      </c>
      <c r="X98" s="3">
        <f t="shared" si="24"/>
        <v>6</v>
      </c>
      <c r="Y98" s="3">
        <f t="shared" si="24"/>
        <v>769</v>
      </c>
      <c r="Z98" s="3">
        <f t="shared" si="24"/>
        <v>0</v>
      </c>
    </row>
    <row r="99" spans="1:26" ht="63.75" customHeight="1">
      <c r="A99" s="69" t="s">
        <v>180</v>
      </c>
      <c r="B99" s="70" t="s">
        <v>0</v>
      </c>
      <c r="C99" s="66" t="s">
        <v>199</v>
      </c>
      <c r="D99" s="66" t="s">
        <v>200</v>
      </c>
      <c r="E99" s="66" t="s">
        <v>199</v>
      </c>
      <c r="F99" s="66" t="s">
        <v>199</v>
      </c>
      <c r="G99" s="66" t="s">
        <v>200</v>
      </c>
      <c r="H99" s="66" t="s">
        <v>199</v>
      </c>
      <c r="I99" s="66" t="s">
        <v>201</v>
      </c>
      <c r="J99" s="66" t="s">
        <v>202</v>
      </c>
      <c r="K99" s="66" t="s">
        <v>201</v>
      </c>
      <c r="L99" s="66" t="s">
        <v>201</v>
      </c>
      <c r="M99" s="66" t="s">
        <v>243</v>
      </c>
      <c r="N99" s="66" t="s">
        <v>203</v>
      </c>
      <c r="O99" s="66" t="s">
        <v>289</v>
      </c>
      <c r="P99" s="66" t="s">
        <v>203</v>
      </c>
      <c r="Q99" s="66" t="s">
        <v>203</v>
      </c>
      <c r="R99" s="66" t="s">
        <v>289</v>
      </c>
      <c r="S99" s="66" t="s">
        <v>203</v>
      </c>
      <c r="T99" s="71" t="s">
        <v>204</v>
      </c>
      <c r="U99" s="71" t="s">
        <v>204</v>
      </c>
      <c r="V99" s="71" t="s">
        <v>204</v>
      </c>
      <c r="W99" s="71" t="s">
        <v>204</v>
      </c>
      <c r="X99" s="71" t="s">
        <v>204</v>
      </c>
      <c r="Y99" s="66" t="s">
        <v>126</v>
      </c>
      <c r="Z99" s="66" t="s">
        <v>127</v>
      </c>
    </row>
    <row r="100" spans="1:26" s="53" customFormat="1" ht="12.75" customHeight="1">
      <c r="A100" s="68" t="s">
        <v>181</v>
      </c>
      <c r="B100" s="61"/>
      <c r="C100" s="61" t="s">
        <v>140</v>
      </c>
      <c r="D100" s="61" t="s">
        <v>132</v>
      </c>
      <c r="E100" s="61" t="s">
        <v>133</v>
      </c>
      <c r="F100" s="61" t="s">
        <v>134</v>
      </c>
      <c r="G100" s="61" t="s">
        <v>182</v>
      </c>
      <c r="H100" s="61" t="s">
        <v>183</v>
      </c>
      <c r="I100" s="61" t="s">
        <v>184</v>
      </c>
      <c r="J100" s="61" t="s">
        <v>185</v>
      </c>
      <c r="K100" s="61" t="s">
        <v>186</v>
      </c>
      <c r="L100" s="61" t="s">
        <v>187</v>
      </c>
      <c r="M100" s="61" t="s">
        <v>188</v>
      </c>
      <c r="N100" s="61" t="s">
        <v>189</v>
      </c>
      <c r="O100" s="61" t="s">
        <v>190</v>
      </c>
      <c r="P100" s="61" t="s">
        <v>191</v>
      </c>
      <c r="Q100" s="61" t="s">
        <v>192</v>
      </c>
      <c r="R100" s="61" t="s">
        <v>193</v>
      </c>
      <c r="S100" s="61" t="s">
        <v>194</v>
      </c>
      <c r="T100" s="61" t="s">
        <v>195</v>
      </c>
      <c r="U100" s="61" t="s">
        <v>196</v>
      </c>
      <c r="V100" s="61" t="s">
        <v>197</v>
      </c>
      <c r="W100" s="61" t="s">
        <v>198</v>
      </c>
      <c r="X100" s="61" t="s">
        <v>141</v>
      </c>
      <c r="Y100" s="61"/>
      <c r="Z100" s="61"/>
    </row>
    <row r="101" spans="1:26" ht="12" customHeight="1">
      <c r="A101" s="67" t="s">
        <v>70</v>
      </c>
      <c r="B101" s="61"/>
      <c r="C101" s="61" t="s">
        <v>170</v>
      </c>
      <c r="D101" s="61" t="s">
        <v>130</v>
      </c>
      <c r="E101" s="61" t="s">
        <v>171</v>
      </c>
      <c r="F101" s="61" t="s">
        <v>172</v>
      </c>
      <c r="G101" s="61" t="s">
        <v>173</v>
      </c>
      <c r="H101" s="61" t="s">
        <v>174</v>
      </c>
      <c r="I101" s="61" t="s">
        <v>170</v>
      </c>
      <c r="J101" s="61" t="s">
        <v>130</v>
      </c>
      <c r="K101" s="61" t="s">
        <v>171</v>
      </c>
      <c r="L101" s="61" t="s">
        <v>172</v>
      </c>
      <c r="M101" s="61" t="s">
        <v>173</v>
      </c>
      <c r="N101" s="61" t="s">
        <v>170</v>
      </c>
      <c r="O101" s="61" t="s">
        <v>130</v>
      </c>
      <c r="P101" s="61" t="s">
        <v>171</v>
      </c>
      <c r="Q101" s="61" t="s">
        <v>172</v>
      </c>
      <c r="R101" s="61" t="s">
        <v>173</v>
      </c>
      <c r="S101" s="61" t="s">
        <v>174</v>
      </c>
      <c r="T101" s="61" t="s">
        <v>170</v>
      </c>
      <c r="U101" s="61" t="s">
        <v>130</v>
      </c>
      <c r="V101" s="61" t="s">
        <v>171</v>
      </c>
      <c r="W101" s="61" t="s">
        <v>172</v>
      </c>
      <c r="X101" s="61" t="s">
        <v>173</v>
      </c>
      <c r="Y101" s="61"/>
      <c r="Z101" s="61"/>
    </row>
    <row r="102" spans="1:26" ht="12.75">
      <c r="A102" s="51" t="s">
        <v>27</v>
      </c>
      <c r="B102" s="1">
        <v>1160</v>
      </c>
      <c r="C102" s="1">
        <v>79</v>
      </c>
      <c r="D102" s="1">
        <v>127</v>
      </c>
      <c r="E102" s="1">
        <v>5</v>
      </c>
      <c r="F102" s="1">
        <v>8</v>
      </c>
      <c r="G102" s="1">
        <v>3</v>
      </c>
      <c r="H102" s="1">
        <v>8</v>
      </c>
      <c r="I102" s="1">
        <v>94</v>
      </c>
      <c r="J102" s="1">
        <v>118</v>
      </c>
      <c r="K102" s="1">
        <v>10</v>
      </c>
      <c r="L102" s="1">
        <v>15</v>
      </c>
      <c r="M102" s="1">
        <v>4</v>
      </c>
      <c r="N102" s="1">
        <v>82</v>
      </c>
      <c r="O102" s="1">
        <v>147</v>
      </c>
      <c r="P102" s="1">
        <v>6</v>
      </c>
      <c r="Q102" s="1">
        <v>8</v>
      </c>
      <c r="R102" s="1">
        <v>1</v>
      </c>
      <c r="S102" s="1">
        <v>8</v>
      </c>
      <c r="T102" s="1">
        <v>75</v>
      </c>
      <c r="U102" s="1">
        <v>123</v>
      </c>
      <c r="V102" s="1">
        <v>7</v>
      </c>
      <c r="W102" s="1">
        <v>11</v>
      </c>
      <c r="X102" s="1">
        <v>4</v>
      </c>
      <c r="Y102" s="1">
        <v>216</v>
      </c>
      <c r="Z102" s="1">
        <v>1</v>
      </c>
    </row>
    <row r="103" spans="1:26" ht="12.75">
      <c r="A103" s="51" t="s">
        <v>28</v>
      </c>
      <c r="B103" s="1">
        <v>1216</v>
      </c>
      <c r="C103" s="1">
        <v>93</v>
      </c>
      <c r="D103" s="1">
        <v>154</v>
      </c>
      <c r="E103" s="1">
        <v>7</v>
      </c>
      <c r="F103" s="1">
        <v>6</v>
      </c>
      <c r="G103" s="1">
        <v>3</v>
      </c>
      <c r="H103" s="1">
        <v>5</v>
      </c>
      <c r="I103" s="1">
        <v>99</v>
      </c>
      <c r="J103" s="1">
        <v>145</v>
      </c>
      <c r="K103" s="1">
        <v>5</v>
      </c>
      <c r="L103" s="1">
        <v>8</v>
      </c>
      <c r="M103" s="1">
        <v>3</v>
      </c>
      <c r="N103" s="1">
        <v>83</v>
      </c>
      <c r="O103" s="1">
        <v>165</v>
      </c>
      <c r="P103" s="1">
        <v>5</v>
      </c>
      <c r="Q103" s="1">
        <v>6</v>
      </c>
      <c r="R103" s="1">
        <v>4</v>
      </c>
      <c r="S103" s="1">
        <v>5</v>
      </c>
      <c r="T103" s="1">
        <v>78</v>
      </c>
      <c r="U103" s="1">
        <v>145</v>
      </c>
      <c r="V103" s="1">
        <v>4</v>
      </c>
      <c r="W103" s="1">
        <v>5</v>
      </c>
      <c r="X103" s="1">
        <v>2</v>
      </c>
      <c r="Y103" s="1">
        <v>186</v>
      </c>
      <c r="Z103" s="1">
        <v>0</v>
      </c>
    </row>
    <row r="104" spans="1:26" ht="12.75">
      <c r="A104" s="51" t="s">
        <v>29</v>
      </c>
      <c r="B104" s="1">
        <v>1260</v>
      </c>
      <c r="C104" s="1">
        <v>85</v>
      </c>
      <c r="D104" s="1">
        <v>124</v>
      </c>
      <c r="E104" s="1">
        <v>4</v>
      </c>
      <c r="F104" s="1">
        <v>11</v>
      </c>
      <c r="G104" s="1">
        <v>5</v>
      </c>
      <c r="H104" s="1">
        <v>11</v>
      </c>
      <c r="I104" s="1">
        <v>96</v>
      </c>
      <c r="J104" s="1">
        <v>117</v>
      </c>
      <c r="K104" s="1">
        <v>14</v>
      </c>
      <c r="L104" s="1">
        <v>14</v>
      </c>
      <c r="M104" s="1">
        <v>3</v>
      </c>
      <c r="N104" s="1">
        <v>97</v>
      </c>
      <c r="O104" s="1">
        <v>125</v>
      </c>
      <c r="P104" s="1">
        <v>11</v>
      </c>
      <c r="Q104" s="1">
        <v>11</v>
      </c>
      <c r="R104" s="1">
        <v>4</v>
      </c>
      <c r="S104" s="1">
        <v>11</v>
      </c>
      <c r="T104" s="1">
        <v>82</v>
      </c>
      <c r="U104" s="1">
        <v>96</v>
      </c>
      <c r="V104" s="1">
        <v>5</v>
      </c>
      <c r="W104" s="1">
        <v>11</v>
      </c>
      <c r="X104" s="1">
        <v>4</v>
      </c>
      <c r="Y104" s="1">
        <v>319</v>
      </c>
      <c r="Z104" s="1">
        <v>0</v>
      </c>
    </row>
    <row r="105" spans="1:26" ht="12.75">
      <c r="A105" s="51" t="s">
        <v>30</v>
      </c>
      <c r="B105" s="1">
        <v>1960</v>
      </c>
      <c r="C105" s="1">
        <v>164</v>
      </c>
      <c r="D105" s="1">
        <v>216</v>
      </c>
      <c r="E105" s="1">
        <v>5</v>
      </c>
      <c r="F105" s="1">
        <v>10</v>
      </c>
      <c r="G105" s="1">
        <v>7</v>
      </c>
      <c r="H105" s="1">
        <v>11</v>
      </c>
      <c r="I105" s="1">
        <v>165</v>
      </c>
      <c r="J105" s="1">
        <v>213</v>
      </c>
      <c r="K105" s="1">
        <v>8</v>
      </c>
      <c r="L105" s="1">
        <v>14</v>
      </c>
      <c r="M105" s="1">
        <v>7</v>
      </c>
      <c r="N105" s="1">
        <v>152</v>
      </c>
      <c r="O105" s="1">
        <v>242</v>
      </c>
      <c r="P105" s="1">
        <v>8</v>
      </c>
      <c r="Q105" s="1">
        <v>8</v>
      </c>
      <c r="R105" s="1">
        <v>9</v>
      </c>
      <c r="S105" s="1">
        <v>8</v>
      </c>
      <c r="T105" s="1">
        <v>151</v>
      </c>
      <c r="U105" s="1">
        <v>188</v>
      </c>
      <c r="V105" s="1">
        <v>5</v>
      </c>
      <c r="W105" s="1">
        <v>14</v>
      </c>
      <c r="X105" s="1">
        <v>6</v>
      </c>
      <c r="Y105" s="1">
        <v>349</v>
      </c>
      <c r="Z105" s="1">
        <v>0</v>
      </c>
    </row>
    <row r="106" spans="1:26" ht="12.75">
      <c r="A106" s="51" t="s">
        <v>71</v>
      </c>
      <c r="B106" s="1">
        <v>1324</v>
      </c>
      <c r="C106" s="1">
        <v>132</v>
      </c>
      <c r="D106" s="1">
        <v>108</v>
      </c>
      <c r="E106" s="1">
        <v>3</v>
      </c>
      <c r="F106" s="1">
        <v>3</v>
      </c>
      <c r="G106" s="1">
        <v>7</v>
      </c>
      <c r="H106" s="1">
        <v>6</v>
      </c>
      <c r="I106" s="1">
        <v>153</v>
      </c>
      <c r="J106" s="1">
        <v>109</v>
      </c>
      <c r="K106" s="1">
        <v>6</v>
      </c>
      <c r="L106" s="1">
        <v>4</v>
      </c>
      <c r="M106" s="1">
        <v>3</v>
      </c>
      <c r="N106" s="1">
        <v>149</v>
      </c>
      <c r="O106" s="1">
        <v>127</v>
      </c>
      <c r="P106" s="1">
        <v>4</v>
      </c>
      <c r="Q106" s="1">
        <v>3</v>
      </c>
      <c r="R106" s="1">
        <v>10</v>
      </c>
      <c r="S106" s="1">
        <v>4</v>
      </c>
      <c r="T106" s="1">
        <v>133</v>
      </c>
      <c r="U106" s="1">
        <v>90</v>
      </c>
      <c r="V106" s="1">
        <v>3</v>
      </c>
      <c r="W106" s="1">
        <v>4</v>
      </c>
      <c r="X106" s="1">
        <v>3</v>
      </c>
      <c r="Y106" s="1">
        <v>260</v>
      </c>
      <c r="Z106" s="1">
        <v>0</v>
      </c>
    </row>
    <row r="107" spans="1:26" s="14" customFormat="1" ht="12.75">
      <c r="A107" s="3" t="s">
        <v>31</v>
      </c>
      <c r="B107" s="3">
        <f aca="true" t="shared" si="25" ref="B107:N107">SUM(B102:B106)</f>
        <v>6920</v>
      </c>
      <c r="C107" s="3">
        <f t="shared" si="25"/>
        <v>553</v>
      </c>
      <c r="D107" s="3">
        <f t="shared" si="25"/>
        <v>729</v>
      </c>
      <c r="E107" s="3">
        <f t="shared" si="25"/>
        <v>24</v>
      </c>
      <c r="F107" s="3">
        <f t="shared" si="25"/>
        <v>38</v>
      </c>
      <c r="G107" s="3">
        <f t="shared" si="25"/>
        <v>25</v>
      </c>
      <c r="H107" s="3">
        <f t="shared" si="25"/>
        <v>41</v>
      </c>
      <c r="I107" s="3">
        <f t="shared" si="25"/>
        <v>607</v>
      </c>
      <c r="J107" s="3">
        <f t="shared" si="25"/>
        <v>702</v>
      </c>
      <c r="K107" s="3">
        <f t="shared" si="25"/>
        <v>43</v>
      </c>
      <c r="L107" s="3">
        <f t="shared" si="25"/>
        <v>55</v>
      </c>
      <c r="M107" s="3">
        <f t="shared" si="25"/>
        <v>20</v>
      </c>
      <c r="N107" s="3">
        <f t="shared" si="25"/>
        <v>563</v>
      </c>
      <c r="O107" s="3">
        <f aca="true" t="shared" si="26" ref="O107:Z107">SUM(O102:O106)</f>
        <v>806</v>
      </c>
      <c r="P107" s="3">
        <f t="shared" si="26"/>
        <v>34</v>
      </c>
      <c r="Q107" s="3">
        <f t="shared" si="26"/>
        <v>36</v>
      </c>
      <c r="R107" s="3">
        <f t="shared" si="26"/>
        <v>28</v>
      </c>
      <c r="S107" s="3">
        <f t="shared" si="26"/>
        <v>36</v>
      </c>
      <c r="T107" s="3">
        <f t="shared" si="26"/>
        <v>519</v>
      </c>
      <c r="U107" s="3">
        <f t="shared" si="26"/>
        <v>642</v>
      </c>
      <c r="V107" s="3">
        <f t="shared" si="26"/>
        <v>24</v>
      </c>
      <c r="W107" s="3">
        <f t="shared" si="26"/>
        <v>45</v>
      </c>
      <c r="X107" s="3">
        <f t="shared" si="26"/>
        <v>19</v>
      </c>
      <c r="Y107" s="3">
        <f t="shared" si="26"/>
        <v>1330</v>
      </c>
      <c r="Z107" s="3">
        <f t="shared" si="26"/>
        <v>1</v>
      </c>
    </row>
    <row r="108" spans="1:26" ht="12.75">
      <c r="A108" s="51" t="s">
        <v>32</v>
      </c>
      <c r="B108" s="1">
        <v>2028</v>
      </c>
      <c r="C108" s="1">
        <v>138</v>
      </c>
      <c r="D108" s="1">
        <v>237</v>
      </c>
      <c r="E108" s="1">
        <v>9</v>
      </c>
      <c r="F108" s="1">
        <v>5</v>
      </c>
      <c r="G108" s="1">
        <v>12</v>
      </c>
      <c r="H108" s="1">
        <v>10</v>
      </c>
      <c r="I108" s="1">
        <v>141</v>
      </c>
      <c r="J108" s="1">
        <v>226</v>
      </c>
      <c r="K108" s="1">
        <v>9</v>
      </c>
      <c r="L108" s="1">
        <v>9</v>
      </c>
      <c r="M108" s="1">
        <v>9</v>
      </c>
      <c r="N108" s="1">
        <v>145</v>
      </c>
      <c r="O108" s="1">
        <v>243</v>
      </c>
      <c r="P108" s="1">
        <v>11</v>
      </c>
      <c r="Q108" s="1">
        <v>12</v>
      </c>
      <c r="R108" s="1">
        <v>9</v>
      </c>
      <c r="S108" s="1">
        <v>8</v>
      </c>
      <c r="T108" s="1">
        <v>129</v>
      </c>
      <c r="U108" s="1">
        <v>211</v>
      </c>
      <c r="V108" s="1">
        <v>9</v>
      </c>
      <c r="W108" s="1">
        <v>8</v>
      </c>
      <c r="X108" s="1">
        <v>11</v>
      </c>
      <c r="Y108" s="1">
        <v>427</v>
      </c>
      <c r="Z108" s="1">
        <v>0</v>
      </c>
    </row>
    <row r="109" spans="1:26" ht="12.75">
      <c r="A109" s="51" t="s">
        <v>33</v>
      </c>
      <c r="B109" s="1">
        <v>1076</v>
      </c>
      <c r="C109" s="1">
        <v>69</v>
      </c>
      <c r="D109" s="1">
        <v>132</v>
      </c>
      <c r="E109" s="1">
        <v>9</v>
      </c>
      <c r="F109" s="1">
        <v>6</v>
      </c>
      <c r="G109" s="1">
        <v>9</v>
      </c>
      <c r="H109" s="1">
        <v>7</v>
      </c>
      <c r="I109" s="1">
        <v>80</v>
      </c>
      <c r="J109" s="1">
        <v>116</v>
      </c>
      <c r="K109" s="1">
        <v>9</v>
      </c>
      <c r="L109" s="1">
        <v>6</v>
      </c>
      <c r="M109" s="1">
        <v>6</v>
      </c>
      <c r="N109" s="1">
        <v>64</v>
      </c>
      <c r="O109" s="1">
        <v>130</v>
      </c>
      <c r="P109" s="1">
        <v>6</v>
      </c>
      <c r="Q109" s="1">
        <v>3</v>
      </c>
      <c r="R109" s="1">
        <v>6</v>
      </c>
      <c r="S109" s="1">
        <v>8</v>
      </c>
      <c r="T109" s="1">
        <v>64</v>
      </c>
      <c r="U109" s="1">
        <v>110</v>
      </c>
      <c r="V109" s="1">
        <v>4</v>
      </c>
      <c r="W109" s="1">
        <v>9</v>
      </c>
      <c r="X109" s="1">
        <v>6</v>
      </c>
      <c r="Y109" s="1">
        <v>217</v>
      </c>
      <c r="Z109" s="1">
        <v>0</v>
      </c>
    </row>
    <row r="110" spans="1:26" ht="12.75">
      <c r="A110" s="51" t="s">
        <v>34</v>
      </c>
      <c r="B110" s="1">
        <v>1260</v>
      </c>
      <c r="C110" s="1">
        <v>112</v>
      </c>
      <c r="D110" s="1">
        <v>136</v>
      </c>
      <c r="E110" s="1">
        <v>7</v>
      </c>
      <c r="F110" s="1">
        <v>13</v>
      </c>
      <c r="G110" s="1">
        <v>3</v>
      </c>
      <c r="H110" s="1">
        <v>5</v>
      </c>
      <c r="I110" s="1">
        <v>125</v>
      </c>
      <c r="J110" s="1">
        <v>123</v>
      </c>
      <c r="K110" s="1">
        <v>11</v>
      </c>
      <c r="L110" s="1">
        <v>14</v>
      </c>
      <c r="M110" s="1">
        <v>1</v>
      </c>
      <c r="N110" s="1">
        <v>101</v>
      </c>
      <c r="O110" s="1">
        <v>147</v>
      </c>
      <c r="P110" s="1">
        <v>7</v>
      </c>
      <c r="Q110" s="1">
        <v>10</v>
      </c>
      <c r="R110" s="1">
        <v>2</v>
      </c>
      <c r="S110" s="1">
        <v>5</v>
      </c>
      <c r="T110" s="1">
        <v>109</v>
      </c>
      <c r="U110" s="1">
        <v>101</v>
      </c>
      <c r="V110" s="1">
        <v>10</v>
      </c>
      <c r="W110" s="1">
        <v>13</v>
      </c>
      <c r="X110" s="1">
        <v>0</v>
      </c>
      <c r="Y110" s="1">
        <v>205</v>
      </c>
      <c r="Z110" s="1">
        <v>0</v>
      </c>
    </row>
    <row r="111" spans="1:26" ht="12.75">
      <c r="A111" s="51" t="s">
        <v>35</v>
      </c>
      <c r="B111" s="1">
        <v>1672</v>
      </c>
      <c r="C111" s="1">
        <v>141</v>
      </c>
      <c r="D111" s="1">
        <v>180</v>
      </c>
      <c r="E111" s="1">
        <v>9</v>
      </c>
      <c r="F111" s="1">
        <v>11</v>
      </c>
      <c r="G111" s="1">
        <v>6</v>
      </c>
      <c r="H111" s="1">
        <v>7</v>
      </c>
      <c r="I111" s="1">
        <v>158</v>
      </c>
      <c r="J111" s="1">
        <v>158</v>
      </c>
      <c r="K111" s="1">
        <v>3</v>
      </c>
      <c r="L111" s="1">
        <v>7</v>
      </c>
      <c r="M111" s="1">
        <v>5</v>
      </c>
      <c r="N111" s="1">
        <v>169</v>
      </c>
      <c r="O111" s="1">
        <v>168</v>
      </c>
      <c r="P111" s="1">
        <v>5</v>
      </c>
      <c r="Q111" s="1">
        <v>6</v>
      </c>
      <c r="R111" s="1">
        <v>6</v>
      </c>
      <c r="S111" s="1">
        <v>6</v>
      </c>
      <c r="T111" s="1">
        <v>133</v>
      </c>
      <c r="U111" s="1">
        <v>125</v>
      </c>
      <c r="V111" s="1">
        <v>7</v>
      </c>
      <c r="W111" s="1">
        <v>6</v>
      </c>
      <c r="X111" s="1">
        <v>6</v>
      </c>
      <c r="Y111" s="1">
        <v>350</v>
      </c>
      <c r="Z111" s="1">
        <v>0</v>
      </c>
    </row>
    <row r="112" spans="1:26" ht="12.75">
      <c r="A112" s="51" t="s">
        <v>72</v>
      </c>
      <c r="B112" s="1">
        <v>1752</v>
      </c>
      <c r="C112" s="1">
        <v>175</v>
      </c>
      <c r="D112" s="1">
        <v>165</v>
      </c>
      <c r="E112" s="1">
        <v>4</v>
      </c>
      <c r="F112" s="1">
        <v>15</v>
      </c>
      <c r="G112" s="1">
        <v>9</v>
      </c>
      <c r="H112" s="1">
        <v>2</v>
      </c>
      <c r="I112" s="1">
        <v>198</v>
      </c>
      <c r="J112" s="1">
        <v>146</v>
      </c>
      <c r="K112" s="1">
        <v>5</v>
      </c>
      <c r="L112" s="1">
        <v>15</v>
      </c>
      <c r="M112" s="1">
        <v>10</v>
      </c>
      <c r="N112" s="1">
        <v>194</v>
      </c>
      <c r="O112" s="1">
        <v>196</v>
      </c>
      <c r="P112" s="1">
        <v>9</v>
      </c>
      <c r="Q112" s="1">
        <v>14</v>
      </c>
      <c r="R112" s="1">
        <v>8</v>
      </c>
      <c r="S112" s="1">
        <v>0</v>
      </c>
      <c r="T112" s="1">
        <v>176</v>
      </c>
      <c r="U112" s="1">
        <v>134</v>
      </c>
      <c r="V112" s="1">
        <v>3</v>
      </c>
      <c r="W112" s="1">
        <v>17</v>
      </c>
      <c r="X112" s="1">
        <v>7</v>
      </c>
      <c r="Y112" s="1">
        <v>250</v>
      </c>
      <c r="Z112" s="1">
        <v>0</v>
      </c>
    </row>
    <row r="113" spans="1:26" s="14" customFormat="1" ht="12.75">
      <c r="A113" s="3" t="s">
        <v>36</v>
      </c>
      <c r="B113" s="3">
        <f aca="true" t="shared" si="27" ref="B113:N113">SUM(B108:B112)</f>
        <v>7788</v>
      </c>
      <c r="C113" s="3">
        <f t="shared" si="27"/>
        <v>635</v>
      </c>
      <c r="D113" s="3">
        <f t="shared" si="27"/>
        <v>850</v>
      </c>
      <c r="E113" s="3">
        <f t="shared" si="27"/>
        <v>38</v>
      </c>
      <c r="F113" s="3">
        <f t="shared" si="27"/>
        <v>50</v>
      </c>
      <c r="G113" s="3">
        <f t="shared" si="27"/>
        <v>39</v>
      </c>
      <c r="H113" s="3">
        <f t="shared" si="27"/>
        <v>31</v>
      </c>
      <c r="I113" s="3">
        <f t="shared" si="27"/>
        <v>702</v>
      </c>
      <c r="J113" s="3">
        <f t="shared" si="27"/>
        <v>769</v>
      </c>
      <c r="K113" s="3">
        <f t="shared" si="27"/>
        <v>37</v>
      </c>
      <c r="L113" s="3">
        <f t="shared" si="27"/>
        <v>51</v>
      </c>
      <c r="M113" s="3">
        <f t="shared" si="27"/>
        <v>31</v>
      </c>
      <c r="N113" s="3">
        <f t="shared" si="27"/>
        <v>673</v>
      </c>
      <c r="O113" s="3">
        <f aca="true" t="shared" si="28" ref="O113:Z113">SUM(O108:O112)</f>
        <v>884</v>
      </c>
      <c r="P113" s="3">
        <f t="shared" si="28"/>
        <v>38</v>
      </c>
      <c r="Q113" s="3">
        <f t="shared" si="28"/>
        <v>45</v>
      </c>
      <c r="R113" s="3">
        <f t="shared" si="28"/>
        <v>31</v>
      </c>
      <c r="S113" s="3">
        <f t="shared" si="28"/>
        <v>27</v>
      </c>
      <c r="T113" s="3">
        <f t="shared" si="28"/>
        <v>611</v>
      </c>
      <c r="U113" s="3">
        <f t="shared" si="28"/>
        <v>681</v>
      </c>
      <c r="V113" s="3">
        <f t="shared" si="28"/>
        <v>33</v>
      </c>
      <c r="W113" s="3">
        <f t="shared" si="28"/>
        <v>53</v>
      </c>
      <c r="X113" s="3">
        <f t="shared" si="28"/>
        <v>30</v>
      </c>
      <c r="Y113" s="3">
        <f t="shared" si="28"/>
        <v>1449</v>
      </c>
      <c r="Z113" s="3">
        <f t="shared" si="28"/>
        <v>0</v>
      </c>
    </row>
    <row r="114" spans="1:26" ht="12.75">
      <c r="A114" s="51" t="s">
        <v>37</v>
      </c>
      <c r="B114" s="1">
        <v>1120</v>
      </c>
      <c r="C114" s="1">
        <v>63</v>
      </c>
      <c r="D114" s="1">
        <v>129</v>
      </c>
      <c r="E114" s="1">
        <v>10</v>
      </c>
      <c r="F114" s="1">
        <v>7</v>
      </c>
      <c r="G114" s="1">
        <v>3</v>
      </c>
      <c r="H114" s="1">
        <v>5</v>
      </c>
      <c r="I114" s="1">
        <v>70</v>
      </c>
      <c r="J114" s="1">
        <v>118</v>
      </c>
      <c r="K114" s="1">
        <v>6</v>
      </c>
      <c r="L114" s="1">
        <v>6</v>
      </c>
      <c r="M114" s="1">
        <v>4</v>
      </c>
      <c r="N114" s="1">
        <v>74</v>
      </c>
      <c r="O114" s="1">
        <v>133</v>
      </c>
      <c r="P114" s="1">
        <v>12</v>
      </c>
      <c r="Q114" s="1">
        <v>8</v>
      </c>
      <c r="R114" s="1">
        <v>8</v>
      </c>
      <c r="S114" s="1">
        <v>4</v>
      </c>
      <c r="T114" s="1">
        <v>65</v>
      </c>
      <c r="U114" s="1">
        <v>113</v>
      </c>
      <c r="V114" s="1">
        <v>10</v>
      </c>
      <c r="W114" s="1">
        <v>7</v>
      </c>
      <c r="X114" s="1">
        <v>3</v>
      </c>
      <c r="Y114" s="1">
        <v>262</v>
      </c>
      <c r="Z114" s="1">
        <v>0</v>
      </c>
    </row>
    <row r="115" spans="1:26" ht="12.75">
      <c r="A115" s="51" t="s">
        <v>38</v>
      </c>
      <c r="B115" s="1">
        <v>1544</v>
      </c>
      <c r="C115" s="1">
        <v>97</v>
      </c>
      <c r="D115" s="1">
        <v>190</v>
      </c>
      <c r="E115" s="1">
        <v>8</v>
      </c>
      <c r="F115" s="1">
        <v>12</v>
      </c>
      <c r="G115" s="1">
        <v>8</v>
      </c>
      <c r="H115" s="1">
        <v>13</v>
      </c>
      <c r="I115" s="1">
        <v>113</v>
      </c>
      <c r="J115" s="1">
        <v>182</v>
      </c>
      <c r="K115" s="1">
        <v>5</v>
      </c>
      <c r="L115" s="1">
        <v>12</v>
      </c>
      <c r="M115" s="1">
        <v>6</v>
      </c>
      <c r="N115" s="1">
        <v>95</v>
      </c>
      <c r="O115" s="1">
        <v>199</v>
      </c>
      <c r="P115" s="1">
        <v>8</v>
      </c>
      <c r="Q115" s="1">
        <v>14</v>
      </c>
      <c r="R115" s="1">
        <v>7</v>
      </c>
      <c r="S115" s="1">
        <v>11</v>
      </c>
      <c r="T115" s="1">
        <v>88</v>
      </c>
      <c r="U115" s="1">
        <v>172</v>
      </c>
      <c r="V115" s="1">
        <v>9</v>
      </c>
      <c r="W115" s="1">
        <v>12</v>
      </c>
      <c r="X115" s="1">
        <v>5</v>
      </c>
      <c r="Y115" s="1">
        <v>278</v>
      </c>
      <c r="Z115" s="1">
        <v>0</v>
      </c>
    </row>
    <row r="116" spans="1:26" ht="12.75">
      <c r="A116" s="51" t="s">
        <v>39</v>
      </c>
      <c r="B116" s="1">
        <v>852</v>
      </c>
      <c r="C116" s="1">
        <v>61</v>
      </c>
      <c r="D116" s="1">
        <v>110</v>
      </c>
      <c r="E116" s="1">
        <v>1</v>
      </c>
      <c r="F116" s="1">
        <v>4</v>
      </c>
      <c r="G116" s="1">
        <v>3</v>
      </c>
      <c r="H116" s="1">
        <v>5</v>
      </c>
      <c r="I116" s="1">
        <v>75</v>
      </c>
      <c r="J116" s="1">
        <v>101</v>
      </c>
      <c r="K116" s="1">
        <v>5</v>
      </c>
      <c r="L116" s="1">
        <v>4</v>
      </c>
      <c r="M116" s="1">
        <v>1</v>
      </c>
      <c r="N116" s="1">
        <v>70</v>
      </c>
      <c r="O116" s="1">
        <v>112</v>
      </c>
      <c r="P116" s="1">
        <v>3</v>
      </c>
      <c r="Q116" s="1">
        <v>4</v>
      </c>
      <c r="R116" s="1">
        <v>3</v>
      </c>
      <c r="S116" s="1">
        <v>3</v>
      </c>
      <c r="T116" s="1">
        <v>61</v>
      </c>
      <c r="U116" s="1">
        <v>90</v>
      </c>
      <c r="V116" s="1">
        <v>0</v>
      </c>
      <c r="W116" s="1">
        <v>2</v>
      </c>
      <c r="X116" s="1">
        <v>2</v>
      </c>
      <c r="Y116" s="1">
        <v>132</v>
      </c>
      <c r="Z116" s="1">
        <v>0</v>
      </c>
    </row>
    <row r="117" spans="1:26" ht="12.75">
      <c r="A117" s="51" t="s">
        <v>40</v>
      </c>
      <c r="B117" s="1">
        <v>1180</v>
      </c>
      <c r="C117" s="1">
        <v>50</v>
      </c>
      <c r="D117" s="1">
        <v>166</v>
      </c>
      <c r="E117" s="1">
        <v>6</v>
      </c>
      <c r="F117" s="1">
        <v>4</v>
      </c>
      <c r="G117" s="1">
        <v>4</v>
      </c>
      <c r="H117" s="1">
        <v>9</v>
      </c>
      <c r="I117" s="1">
        <v>53</v>
      </c>
      <c r="J117" s="1">
        <v>142</v>
      </c>
      <c r="K117" s="1">
        <v>10</v>
      </c>
      <c r="L117" s="1">
        <v>5</v>
      </c>
      <c r="M117" s="1">
        <v>2</v>
      </c>
      <c r="N117" s="1">
        <v>55</v>
      </c>
      <c r="O117" s="1">
        <v>153</v>
      </c>
      <c r="P117" s="1">
        <v>5</v>
      </c>
      <c r="Q117" s="1">
        <v>5</v>
      </c>
      <c r="R117" s="1">
        <v>0</v>
      </c>
      <c r="S117" s="1">
        <v>3</v>
      </c>
      <c r="T117" s="1">
        <v>45</v>
      </c>
      <c r="U117" s="1">
        <v>128</v>
      </c>
      <c r="V117" s="1">
        <v>3</v>
      </c>
      <c r="W117" s="1">
        <v>6</v>
      </c>
      <c r="X117" s="1">
        <v>4</v>
      </c>
      <c r="Y117" s="1">
        <v>322</v>
      </c>
      <c r="Z117" s="1">
        <v>0</v>
      </c>
    </row>
    <row r="118" spans="1:26" ht="12.75">
      <c r="A118" s="51" t="s">
        <v>73</v>
      </c>
      <c r="B118" s="1">
        <v>696</v>
      </c>
      <c r="C118" s="1">
        <v>47</v>
      </c>
      <c r="D118" s="1">
        <v>77</v>
      </c>
      <c r="E118" s="1">
        <v>2</v>
      </c>
      <c r="F118" s="1">
        <v>6</v>
      </c>
      <c r="G118" s="1">
        <v>7</v>
      </c>
      <c r="H118" s="1">
        <v>2</v>
      </c>
      <c r="I118" s="1">
        <v>44</v>
      </c>
      <c r="J118" s="1">
        <v>80</v>
      </c>
      <c r="K118" s="1">
        <v>5</v>
      </c>
      <c r="L118" s="1">
        <v>6</v>
      </c>
      <c r="M118" s="1">
        <v>3</v>
      </c>
      <c r="N118" s="1">
        <v>44</v>
      </c>
      <c r="O118" s="1">
        <v>80</v>
      </c>
      <c r="P118" s="1">
        <v>3</v>
      </c>
      <c r="Q118" s="1">
        <v>5</v>
      </c>
      <c r="R118" s="1">
        <v>6</v>
      </c>
      <c r="S118" s="1">
        <v>3</v>
      </c>
      <c r="T118" s="1">
        <v>44</v>
      </c>
      <c r="U118" s="1">
        <v>69</v>
      </c>
      <c r="V118" s="1">
        <v>1</v>
      </c>
      <c r="W118" s="1">
        <v>7</v>
      </c>
      <c r="X118" s="1">
        <v>6</v>
      </c>
      <c r="Y118" s="1">
        <v>149</v>
      </c>
      <c r="Z118" s="1">
        <v>0</v>
      </c>
    </row>
    <row r="119" spans="1:26" s="14" customFormat="1" ht="12.75">
      <c r="A119" s="3" t="s">
        <v>41</v>
      </c>
      <c r="B119" s="3">
        <f aca="true" t="shared" si="29" ref="B119:N119">SUM(B114:B118)</f>
        <v>5392</v>
      </c>
      <c r="C119" s="3">
        <f t="shared" si="29"/>
        <v>318</v>
      </c>
      <c r="D119" s="3">
        <f t="shared" si="29"/>
        <v>672</v>
      </c>
      <c r="E119" s="3">
        <f t="shared" si="29"/>
        <v>27</v>
      </c>
      <c r="F119" s="3">
        <f t="shared" si="29"/>
        <v>33</v>
      </c>
      <c r="G119" s="3">
        <f t="shared" si="29"/>
        <v>25</v>
      </c>
      <c r="H119" s="3">
        <f t="shared" si="29"/>
        <v>34</v>
      </c>
      <c r="I119" s="3">
        <f t="shared" si="29"/>
        <v>355</v>
      </c>
      <c r="J119" s="3">
        <f t="shared" si="29"/>
        <v>623</v>
      </c>
      <c r="K119" s="3">
        <f t="shared" si="29"/>
        <v>31</v>
      </c>
      <c r="L119" s="3">
        <f t="shared" si="29"/>
        <v>33</v>
      </c>
      <c r="M119" s="3">
        <f t="shared" si="29"/>
        <v>16</v>
      </c>
      <c r="N119" s="3">
        <f t="shared" si="29"/>
        <v>338</v>
      </c>
      <c r="O119" s="3">
        <f aca="true" t="shared" si="30" ref="O119:Z119">SUM(O114:O118)</f>
        <v>677</v>
      </c>
      <c r="P119" s="3">
        <f t="shared" si="30"/>
        <v>31</v>
      </c>
      <c r="Q119" s="3">
        <f t="shared" si="30"/>
        <v>36</v>
      </c>
      <c r="R119" s="3">
        <f t="shared" si="30"/>
        <v>24</v>
      </c>
      <c r="S119" s="3">
        <f t="shared" si="30"/>
        <v>24</v>
      </c>
      <c r="T119" s="3">
        <f t="shared" si="30"/>
        <v>303</v>
      </c>
      <c r="U119" s="3">
        <f t="shared" si="30"/>
        <v>572</v>
      </c>
      <c r="V119" s="3">
        <f t="shared" si="30"/>
        <v>23</v>
      </c>
      <c r="W119" s="3">
        <f t="shared" si="30"/>
        <v>34</v>
      </c>
      <c r="X119" s="3">
        <f t="shared" si="30"/>
        <v>20</v>
      </c>
      <c r="Y119" s="3">
        <f t="shared" si="30"/>
        <v>1143</v>
      </c>
      <c r="Z119" s="3">
        <f t="shared" si="30"/>
        <v>0</v>
      </c>
    </row>
    <row r="120" spans="1:26" ht="12.75">
      <c r="A120" s="51" t="s">
        <v>42</v>
      </c>
      <c r="B120" s="1">
        <v>2168</v>
      </c>
      <c r="C120" s="1">
        <v>202</v>
      </c>
      <c r="D120" s="1">
        <v>211</v>
      </c>
      <c r="E120" s="1">
        <v>15</v>
      </c>
      <c r="F120" s="1">
        <v>14</v>
      </c>
      <c r="G120" s="1">
        <v>15</v>
      </c>
      <c r="H120" s="1">
        <v>9</v>
      </c>
      <c r="I120" s="1">
        <v>225</v>
      </c>
      <c r="J120" s="1">
        <v>196</v>
      </c>
      <c r="K120" s="1">
        <v>18</v>
      </c>
      <c r="L120" s="1">
        <v>16</v>
      </c>
      <c r="M120" s="1">
        <v>13</v>
      </c>
      <c r="N120" s="1">
        <v>203</v>
      </c>
      <c r="O120" s="1">
        <v>235</v>
      </c>
      <c r="P120" s="1">
        <v>10</v>
      </c>
      <c r="Q120" s="1">
        <v>10</v>
      </c>
      <c r="R120" s="1">
        <v>16</v>
      </c>
      <c r="S120" s="1">
        <v>8</v>
      </c>
      <c r="T120" s="1">
        <v>182</v>
      </c>
      <c r="U120" s="1">
        <v>185</v>
      </c>
      <c r="V120" s="1">
        <v>11</v>
      </c>
      <c r="W120" s="1">
        <v>13</v>
      </c>
      <c r="X120" s="1">
        <v>10</v>
      </c>
      <c r="Y120" s="1">
        <v>351</v>
      </c>
      <c r="Z120" s="1">
        <v>0</v>
      </c>
    </row>
    <row r="121" spans="1:26" ht="12.75">
      <c r="A121" s="51" t="s">
        <v>43</v>
      </c>
      <c r="B121" s="1">
        <v>2444</v>
      </c>
      <c r="C121" s="1">
        <v>223</v>
      </c>
      <c r="D121" s="1">
        <v>258</v>
      </c>
      <c r="E121" s="1">
        <v>9</v>
      </c>
      <c r="F121" s="1">
        <v>12</v>
      </c>
      <c r="G121" s="1">
        <v>9</v>
      </c>
      <c r="H121" s="1">
        <v>7</v>
      </c>
      <c r="I121" s="1">
        <v>253</v>
      </c>
      <c r="J121" s="1">
        <v>236</v>
      </c>
      <c r="K121" s="1">
        <v>19</v>
      </c>
      <c r="L121" s="1">
        <v>17</v>
      </c>
      <c r="M121" s="1">
        <v>4</v>
      </c>
      <c r="N121" s="1">
        <v>213</v>
      </c>
      <c r="O121" s="1">
        <v>273</v>
      </c>
      <c r="P121" s="1">
        <v>15</v>
      </c>
      <c r="Q121" s="1">
        <v>13</v>
      </c>
      <c r="R121" s="1">
        <v>7</v>
      </c>
      <c r="S121" s="1">
        <v>6</v>
      </c>
      <c r="T121" s="1">
        <v>211</v>
      </c>
      <c r="U121" s="1">
        <v>216</v>
      </c>
      <c r="V121" s="1">
        <v>10</v>
      </c>
      <c r="W121" s="1">
        <v>13</v>
      </c>
      <c r="X121" s="1">
        <v>8</v>
      </c>
      <c r="Y121" s="1">
        <v>412</v>
      </c>
      <c r="Z121" s="1">
        <v>0</v>
      </c>
    </row>
    <row r="122" spans="1:26" ht="12.75">
      <c r="A122" s="51" t="s">
        <v>44</v>
      </c>
      <c r="B122" s="1">
        <v>1572</v>
      </c>
      <c r="C122" s="1">
        <v>116</v>
      </c>
      <c r="D122" s="1">
        <v>179</v>
      </c>
      <c r="E122" s="1">
        <v>13</v>
      </c>
      <c r="F122" s="1">
        <v>13</v>
      </c>
      <c r="G122" s="1">
        <v>6</v>
      </c>
      <c r="H122" s="1">
        <v>9</v>
      </c>
      <c r="I122" s="1">
        <v>118</v>
      </c>
      <c r="J122" s="1">
        <v>168</v>
      </c>
      <c r="K122" s="1">
        <v>20</v>
      </c>
      <c r="L122" s="1">
        <v>14</v>
      </c>
      <c r="M122" s="1">
        <v>8</v>
      </c>
      <c r="N122" s="1">
        <v>114</v>
      </c>
      <c r="O122" s="1">
        <v>190</v>
      </c>
      <c r="P122" s="1">
        <v>14</v>
      </c>
      <c r="Q122" s="1">
        <v>15</v>
      </c>
      <c r="R122" s="1">
        <v>10</v>
      </c>
      <c r="S122" s="1">
        <v>6</v>
      </c>
      <c r="T122" s="1">
        <v>100</v>
      </c>
      <c r="U122" s="1">
        <v>160</v>
      </c>
      <c r="V122" s="1">
        <v>11</v>
      </c>
      <c r="W122" s="1">
        <v>11</v>
      </c>
      <c r="X122" s="1">
        <v>4</v>
      </c>
      <c r="Y122" s="1">
        <v>273</v>
      </c>
      <c r="Z122" s="1">
        <v>0</v>
      </c>
    </row>
    <row r="123" spans="1:26" ht="12.75">
      <c r="A123" s="51" t="s">
        <v>45</v>
      </c>
      <c r="B123" s="1">
        <v>1844</v>
      </c>
      <c r="C123" s="1">
        <v>184</v>
      </c>
      <c r="D123" s="1">
        <v>183</v>
      </c>
      <c r="E123" s="1">
        <v>5</v>
      </c>
      <c r="F123" s="1">
        <v>9</v>
      </c>
      <c r="G123" s="1">
        <v>2</v>
      </c>
      <c r="H123" s="1">
        <v>2</v>
      </c>
      <c r="I123" s="1">
        <v>205</v>
      </c>
      <c r="J123" s="1">
        <v>168</v>
      </c>
      <c r="K123" s="1">
        <v>8</v>
      </c>
      <c r="L123" s="1">
        <v>8</v>
      </c>
      <c r="M123" s="1">
        <v>5</v>
      </c>
      <c r="N123" s="1">
        <v>188</v>
      </c>
      <c r="O123" s="1">
        <v>225</v>
      </c>
      <c r="P123" s="1">
        <v>5</v>
      </c>
      <c r="Q123" s="1">
        <v>7</v>
      </c>
      <c r="R123" s="1">
        <v>4</v>
      </c>
      <c r="S123" s="1">
        <v>2</v>
      </c>
      <c r="T123" s="1">
        <v>173</v>
      </c>
      <c r="U123" s="1">
        <v>165</v>
      </c>
      <c r="V123" s="1">
        <v>4</v>
      </c>
      <c r="W123" s="1">
        <v>11</v>
      </c>
      <c r="X123" s="1">
        <v>3</v>
      </c>
      <c r="Y123" s="1">
        <v>278</v>
      </c>
      <c r="Z123" s="1">
        <v>0</v>
      </c>
    </row>
    <row r="124" spans="1:26" ht="12.75">
      <c r="A124" s="51" t="s">
        <v>74</v>
      </c>
      <c r="B124" s="1">
        <v>2660</v>
      </c>
      <c r="C124" s="1">
        <v>260</v>
      </c>
      <c r="D124" s="1">
        <v>270</v>
      </c>
      <c r="E124" s="1">
        <v>6</v>
      </c>
      <c r="F124" s="1">
        <v>8</v>
      </c>
      <c r="G124" s="1">
        <v>5</v>
      </c>
      <c r="H124" s="1">
        <v>11</v>
      </c>
      <c r="I124" s="1">
        <v>267</v>
      </c>
      <c r="J124" s="1">
        <v>259</v>
      </c>
      <c r="K124" s="1">
        <v>11</v>
      </c>
      <c r="L124" s="1">
        <v>10</v>
      </c>
      <c r="M124" s="1">
        <v>4</v>
      </c>
      <c r="N124" s="1">
        <v>270</v>
      </c>
      <c r="O124" s="1">
        <v>315</v>
      </c>
      <c r="P124" s="1">
        <v>9</v>
      </c>
      <c r="Q124" s="1">
        <v>8</v>
      </c>
      <c r="R124" s="1">
        <v>7</v>
      </c>
      <c r="S124" s="1">
        <v>13</v>
      </c>
      <c r="T124" s="1">
        <v>245</v>
      </c>
      <c r="U124" s="1">
        <v>230</v>
      </c>
      <c r="V124" s="1">
        <v>6</v>
      </c>
      <c r="W124" s="1">
        <v>10</v>
      </c>
      <c r="X124" s="1">
        <v>2</v>
      </c>
      <c r="Y124" s="1">
        <v>434</v>
      </c>
      <c r="Z124" s="1">
        <v>0</v>
      </c>
    </row>
    <row r="125" spans="1:26" s="14" customFormat="1" ht="12.75">
      <c r="A125" s="3" t="s">
        <v>46</v>
      </c>
      <c r="B125" s="3">
        <f aca="true" t="shared" si="31" ref="B125:N125">SUM(B120:B124)</f>
        <v>10688</v>
      </c>
      <c r="C125" s="3">
        <f t="shared" si="31"/>
        <v>985</v>
      </c>
      <c r="D125" s="3">
        <f t="shared" si="31"/>
        <v>1101</v>
      </c>
      <c r="E125" s="3">
        <f t="shared" si="31"/>
        <v>48</v>
      </c>
      <c r="F125" s="3">
        <f t="shared" si="31"/>
        <v>56</v>
      </c>
      <c r="G125" s="3">
        <f t="shared" si="31"/>
        <v>37</v>
      </c>
      <c r="H125" s="3">
        <f t="shared" si="31"/>
        <v>38</v>
      </c>
      <c r="I125" s="3">
        <f t="shared" si="31"/>
        <v>1068</v>
      </c>
      <c r="J125" s="3">
        <f t="shared" si="31"/>
        <v>1027</v>
      </c>
      <c r="K125" s="3">
        <f t="shared" si="31"/>
        <v>76</v>
      </c>
      <c r="L125" s="3">
        <f t="shared" si="31"/>
        <v>65</v>
      </c>
      <c r="M125" s="3">
        <f t="shared" si="31"/>
        <v>34</v>
      </c>
      <c r="N125" s="3">
        <f t="shared" si="31"/>
        <v>988</v>
      </c>
      <c r="O125" s="3">
        <f aca="true" t="shared" si="32" ref="O125:Z125">SUM(O120:O124)</f>
        <v>1238</v>
      </c>
      <c r="P125" s="3">
        <f t="shared" si="32"/>
        <v>53</v>
      </c>
      <c r="Q125" s="3">
        <f t="shared" si="32"/>
        <v>53</v>
      </c>
      <c r="R125" s="3">
        <f t="shared" si="32"/>
        <v>44</v>
      </c>
      <c r="S125" s="3">
        <f t="shared" si="32"/>
        <v>35</v>
      </c>
      <c r="T125" s="3">
        <f t="shared" si="32"/>
        <v>911</v>
      </c>
      <c r="U125" s="3">
        <f t="shared" si="32"/>
        <v>956</v>
      </c>
      <c r="V125" s="3">
        <f t="shared" si="32"/>
        <v>42</v>
      </c>
      <c r="W125" s="3">
        <f t="shared" si="32"/>
        <v>58</v>
      </c>
      <c r="X125" s="3">
        <f t="shared" si="32"/>
        <v>27</v>
      </c>
      <c r="Y125" s="3">
        <f t="shared" si="32"/>
        <v>1748</v>
      </c>
      <c r="Z125" s="3">
        <f t="shared" si="32"/>
        <v>0</v>
      </c>
    </row>
    <row r="126" spans="1:26" ht="12.75">
      <c r="A126" s="51" t="s">
        <v>135</v>
      </c>
      <c r="B126" s="1">
        <v>1692</v>
      </c>
      <c r="C126" s="1">
        <v>141</v>
      </c>
      <c r="D126" s="1">
        <v>180</v>
      </c>
      <c r="E126" s="1">
        <v>5</v>
      </c>
      <c r="F126" s="1">
        <v>6</v>
      </c>
      <c r="G126" s="1">
        <v>4</v>
      </c>
      <c r="H126" s="1">
        <v>8</v>
      </c>
      <c r="I126" s="1">
        <v>154</v>
      </c>
      <c r="J126" s="1">
        <v>177</v>
      </c>
      <c r="K126" s="1">
        <v>11</v>
      </c>
      <c r="L126" s="1">
        <v>7</v>
      </c>
      <c r="M126" s="1">
        <v>6</v>
      </c>
      <c r="N126" s="1">
        <v>164</v>
      </c>
      <c r="O126" s="1">
        <v>204</v>
      </c>
      <c r="P126" s="1">
        <v>12</v>
      </c>
      <c r="Q126" s="1">
        <v>6</v>
      </c>
      <c r="R126" s="1">
        <v>2</v>
      </c>
      <c r="S126" s="1">
        <v>7</v>
      </c>
      <c r="T126" s="1">
        <v>121</v>
      </c>
      <c r="U126" s="1">
        <v>139</v>
      </c>
      <c r="V126" s="1">
        <v>4</v>
      </c>
      <c r="W126" s="1">
        <v>6</v>
      </c>
      <c r="X126" s="1">
        <v>19</v>
      </c>
      <c r="Y126" s="1">
        <v>309</v>
      </c>
      <c r="Z126" s="1">
        <v>0</v>
      </c>
    </row>
    <row r="127" spans="1:26" ht="12.75">
      <c r="A127" s="51" t="s">
        <v>75</v>
      </c>
      <c r="B127" s="1">
        <v>2128</v>
      </c>
      <c r="C127" s="1">
        <v>179</v>
      </c>
      <c r="D127" s="1">
        <v>231</v>
      </c>
      <c r="E127" s="1">
        <v>6</v>
      </c>
      <c r="F127" s="1">
        <v>17</v>
      </c>
      <c r="G127" s="1">
        <v>11</v>
      </c>
      <c r="H127" s="1">
        <v>8</v>
      </c>
      <c r="I127" s="1">
        <v>186</v>
      </c>
      <c r="J127" s="1">
        <v>209</v>
      </c>
      <c r="K127" s="1">
        <v>17</v>
      </c>
      <c r="L127" s="1">
        <v>17</v>
      </c>
      <c r="M127" s="1">
        <v>7</v>
      </c>
      <c r="N127" s="1">
        <v>176</v>
      </c>
      <c r="O127" s="1">
        <v>249</v>
      </c>
      <c r="P127" s="1">
        <v>16</v>
      </c>
      <c r="Q127" s="1">
        <v>13</v>
      </c>
      <c r="R127" s="1">
        <v>7</v>
      </c>
      <c r="S127" s="1">
        <v>9</v>
      </c>
      <c r="T127" s="1">
        <v>162</v>
      </c>
      <c r="U127" s="1">
        <v>188</v>
      </c>
      <c r="V127" s="1">
        <v>10</v>
      </c>
      <c r="W127" s="1">
        <v>16</v>
      </c>
      <c r="X127" s="1">
        <v>8</v>
      </c>
      <c r="Y127" s="1">
        <v>386</v>
      </c>
      <c r="Z127" s="1">
        <v>0</v>
      </c>
    </row>
    <row r="128" spans="1:26" ht="12.75">
      <c r="A128" s="51" t="s">
        <v>76</v>
      </c>
      <c r="B128" s="1">
        <v>1556</v>
      </c>
      <c r="C128" s="1">
        <v>112</v>
      </c>
      <c r="D128" s="1">
        <v>179</v>
      </c>
      <c r="E128" s="1">
        <v>7</v>
      </c>
      <c r="F128" s="1">
        <v>13</v>
      </c>
      <c r="G128" s="1">
        <v>8</v>
      </c>
      <c r="H128" s="1">
        <v>9</v>
      </c>
      <c r="I128" s="1">
        <v>133</v>
      </c>
      <c r="J128" s="1">
        <v>158</v>
      </c>
      <c r="K128" s="1">
        <v>9</v>
      </c>
      <c r="L128" s="1">
        <v>11</v>
      </c>
      <c r="M128" s="1">
        <v>9</v>
      </c>
      <c r="N128" s="1">
        <v>117</v>
      </c>
      <c r="O128" s="1">
        <v>182</v>
      </c>
      <c r="P128" s="1">
        <v>12</v>
      </c>
      <c r="Q128" s="1">
        <v>10</v>
      </c>
      <c r="R128" s="1">
        <v>7</v>
      </c>
      <c r="S128" s="1">
        <v>11</v>
      </c>
      <c r="T128" s="1">
        <v>105</v>
      </c>
      <c r="U128" s="1">
        <v>129</v>
      </c>
      <c r="V128" s="1">
        <v>11</v>
      </c>
      <c r="W128" s="1">
        <v>11</v>
      </c>
      <c r="X128" s="1">
        <v>6</v>
      </c>
      <c r="Y128" s="1">
        <v>307</v>
      </c>
      <c r="Z128" s="1">
        <v>0</v>
      </c>
    </row>
    <row r="129" spans="1:26" ht="12.75">
      <c r="A129" s="51" t="s">
        <v>77</v>
      </c>
      <c r="B129" s="1">
        <v>1508</v>
      </c>
      <c r="C129" s="1">
        <v>122</v>
      </c>
      <c r="D129" s="1">
        <v>165</v>
      </c>
      <c r="E129" s="1">
        <v>8</v>
      </c>
      <c r="F129" s="1">
        <v>7</v>
      </c>
      <c r="G129" s="1">
        <v>3</v>
      </c>
      <c r="H129" s="1">
        <v>9</v>
      </c>
      <c r="I129" s="1">
        <v>147</v>
      </c>
      <c r="J129" s="1">
        <v>150</v>
      </c>
      <c r="K129" s="1">
        <v>8</v>
      </c>
      <c r="L129" s="1">
        <v>9</v>
      </c>
      <c r="M129" s="1">
        <v>3</v>
      </c>
      <c r="N129" s="1">
        <v>127</v>
      </c>
      <c r="O129" s="1">
        <v>175</v>
      </c>
      <c r="P129" s="1">
        <v>7</v>
      </c>
      <c r="Q129" s="1">
        <v>7</v>
      </c>
      <c r="R129" s="1">
        <v>3</v>
      </c>
      <c r="S129" s="1">
        <v>9</v>
      </c>
      <c r="T129" s="1">
        <v>130</v>
      </c>
      <c r="U129" s="1">
        <v>131</v>
      </c>
      <c r="V129" s="1">
        <v>5</v>
      </c>
      <c r="W129" s="1">
        <v>8</v>
      </c>
      <c r="X129" s="1">
        <v>3</v>
      </c>
      <c r="Y129" s="1">
        <v>272</v>
      </c>
      <c r="Z129" s="1">
        <v>0</v>
      </c>
    </row>
    <row r="130" spans="1:26" ht="12.75">
      <c r="A130" s="51" t="s">
        <v>78</v>
      </c>
      <c r="B130" s="1">
        <v>2828</v>
      </c>
      <c r="C130" s="1">
        <v>206</v>
      </c>
      <c r="D130" s="1">
        <v>327</v>
      </c>
      <c r="E130" s="1">
        <v>14</v>
      </c>
      <c r="F130" s="1">
        <v>22</v>
      </c>
      <c r="G130" s="1">
        <v>8</v>
      </c>
      <c r="H130" s="1">
        <v>10</v>
      </c>
      <c r="I130" s="1">
        <v>236</v>
      </c>
      <c r="J130" s="1">
        <v>304</v>
      </c>
      <c r="K130" s="1">
        <v>16</v>
      </c>
      <c r="L130" s="1">
        <v>20</v>
      </c>
      <c r="M130" s="1">
        <v>9</v>
      </c>
      <c r="N130" s="1">
        <v>228</v>
      </c>
      <c r="O130" s="1">
        <v>366</v>
      </c>
      <c r="P130" s="1">
        <v>19</v>
      </c>
      <c r="Q130" s="1">
        <v>16</v>
      </c>
      <c r="R130" s="1">
        <v>14</v>
      </c>
      <c r="S130" s="1">
        <v>11</v>
      </c>
      <c r="T130" s="1">
        <v>191</v>
      </c>
      <c r="U130" s="1">
        <v>282</v>
      </c>
      <c r="V130" s="1">
        <v>12</v>
      </c>
      <c r="W130" s="1">
        <v>14</v>
      </c>
      <c r="X130" s="1">
        <v>6</v>
      </c>
      <c r="Y130" s="1">
        <v>497</v>
      </c>
      <c r="Z130" s="1">
        <v>0</v>
      </c>
    </row>
    <row r="131" spans="1:26" s="14" customFormat="1" ht="12.75">
      <c r="A131" s="3" t="s">
        <v>79</v>
      </c>
      <c r="B131" s="3">
        <f aca="true" t="shared" si="33" ref="B131:N131">SUM(B126:B130)</f>
        <v>9712</v>
      </c>
      <c r="C131" s="3">
        <f t="shared" si="33"/>
        <v>760</v>
      </c>
      <c r="D131" s="3">
        <f t="shared" si="33"/>
        <v>1082</v>
      </c>
      <c r="E131" s="3">
        <f t="shared" si="33"/>
        <v>40</v>
      </c>
      <c r="F131" s="3">
        <f t="shared" si="33"/>
        <v>65</v>
      </c>
      <c r="G131" s="3">
        <f t="shared" si="33"/>
        <v>34</v>
      </c>
      <c r="H131" s="3">
        <f t="shared" si="33"/>
        <v>44</v>
      </c>
      <c r="I131" s="3">
        <f t="shared" si="33"/>
        <v>856</v>
      </c>
      <c r="J131" s="3">
        <f t="shared" si="33"/>
        <v>998</v>
      </c>
      <c r="K131" s="3">
        <f t="shared" si="33"/>
        <v>61</v>
      </c>
      <c r="L131" s="3">
        <f t="shared" si="33"/>
        <v>64</v>
      </c>
      <c r="M131" s="3">
        <f t="shared" si="33"/>
        <v>34</v>
      </c>
      <c r="N131" s="3">
        <f t="shared" si="33"/>
        <v>812</v>
      </c>
      <c r="O131" s="3">
        <f aca="true" t="shared" si="34" ref="O131:Z131">SUM(O126:O130)</f>
        <v>1176</v>
      </c>
      <c r="P131" s="3">
        <f t="shared" si="34"/>
        <v>66</v>
      </c>
      <c r="Q131" s="3">
        <f t="shared" si="34"/>
        <v>52</v>
      </c>
      <c r="R131" s="3">
        <f t="shared" si="34"/>
        <v>33</v>
      </c>
      <c r="S131" s="3">
        <f t="shared" si="34"/>
        <v>47</v>
      </c>
      <c r="T131" s="3">
        <f t="shared" si="34"/>
        <v>709</v>
      </c>
      <c r="U131" s="3">
        <f t="shared" si="34"/>
        <v>869</v>
      </c>
      <c r="V131" s="3">
        <f t="shared" si="34"/>
        <v>42</v>
      </c>
      <c r="W131" s="3">
        <f t="shared" si="34"/>
        <v>55</v>
      </c>
      <c r="X131" s="3">
        <f t="shared" si="34"/>
        <v>42</v>
      </c>
      <c r="Y131" s="3">
        <f t="shared" si="34"/>
        <v>1771</v>
      </c>
      <c r="Z131" s="3">
        <f t="shared" si="34"/>
        <v>0</v>
      </c>
    </row>
    <row r="132" spans="1:26" ht="12.75">
      <c r="A132" s="51" t="s">
        <v>80</v>
      </c>
      <c r="B132" s="1">
        <v>824</v>
      </c>
      <c r="C132" s="1">
        <v>44</v>
      </c>
      <c r="D132" s="1">
        <v>105</v>
      </c>
      <c r="E132" s="1">
        <v>4</v>
      </c>
      <c r="F132" s="1">
        <v>7</v>
      </c>
      <c r="G132" s="1">
        <v>6</v>
      </c>
      <c r="H132" s="1">
        <v>6</v>
      </c>
      <c r="I132" s="1">
        <v>52</v>
      </c>
      <c r="J132" s="1">
        <v>110</v>
      </c>
      <c r="K132" s="1">
        <v>3</v>
      </c>
      <c r="L132" s="1">
        <v>5</v>
      </c>
      <c r="M132" s="1">
        <v>3</v>
      </c>
      <c r="N132" s="1">
        <v>49</v>
      </c>
      <c r="O132" s="1">
        <v>126</v>
      </c>
      <c r="P132" s="1">
        <v>9</v>
      </c>
      <c r="Q132" s="1">
        <v>6</v>
      </c>
      <c r="R132" s="1">
        <v>3</v>
      </c>
      <c r="S132" s="1">
        <v>6</v>
      </c>
      <c r="T132" s="1">
        <v>39</v>
      </c>
      <c r="U132" s="1">
        <v>104</v>
      </c>
      <c r="V132" s="1">
        <v>5</v>
      </c>
      <c r="W132" s="1">
        <v>5</v>
      </c>
      <c r="X132" s="1">
        <v>3</v>
      </c>
      <c r="Y132" s="1">
        <v>124</v>
      </c>
      <c r="Z132" s="1">
        <v>0</v>
      </c>
    </row>
    <row r="133" spans="1:26" ht="12.75">
      <c r="A133" s="51" t="s">
        <v>81</v>
      </c>
      <c r="B133" s="1">
        <v>676</v>
      </c>
      <c r="C133" s="1">
        <v>43</v>
      </c>
      <c r="D133" s="1">
        <v>75</v>
      </c>
      <c r="E133" s="1">
        <v>2</v>
      </c>
      <c r="F133" s="1">
        <v>4</v>
      </c>
      <c r="G133" s="1">
        <v>3</v>
      </c>
      <c r="H133" s="1">
        <v>3</v>
      </c>
      <c r="I133" s="1">
        <v>46</v>
      </c>
      <c r="J133" s="1">
        <v>73</v>
      </c>
      <c r="K133" s="1">
        <v>8</v>
      </c>
      <c r="L133" s="1">
        <v>4</v>
      </c>
      <c r="M133" s="1">
        <v>4</v>
      </c>
      <c r="N133" s="1">
        <v>46</v>
      </c>
      <c r="O133" s="1">
        <v>87</v>
      </c>
      <c r="P133" s="1">
        <v>4</v>
      </c>
      <c r="Q133" s="1">
        <v>6</v>
      </c>
      <c r="R133" s="1">
        <v>4</v>
      </c>
      <c r="S133" s="1">
        <v>2</v>
      </c>
      <c r="T133" s="1">
        <v>40</v>
      </c>
      <c r="U133" s="1">
        <v>72</v>
      </c>
      <c r="V133" s="1">
        <v>3</v>
      </c>
      <c r="W133" s="1">
        <v>5</v>
      </c>
      <c r="X133" s="1">
        <v>3</v>
      </c>
      <c r="Y133" s="1">
        <v>139</v>
      </c>
      <c r="Z133" s="1">
        <v>0</v>
      </c>
    </row>
    <row r="134" spans="1:26" ht="12.75">
      <c r="A134" s="51" t="s">
        <v>82</v>
      </c>
      <c r="B134" s="1">
        <v>352</v>
      </c>
      <c r="C134" s="1">
        <v>17</v>
      </c>
      <c r="D134" s="1">
        <v>46</v>
      </c>
      <c r="E134" s="1">
        <v>5</v>
      </c>
      <c r="F134" s="1">
        <v>2</v>
      </c>
      <c r="G134" s="1">
        <v>2</v>
      </c>
      <c r="H134" s="1">
        <v>0</v>
      </c>
      <c r="I134" s="1">
        <v>21</v>
      </c>
      <c r="J134" s="1">
        <v>42</v>
      </c>
      <c r="K134" s="1">
        <v>2</v>
      </c>
      <c r="L134" s="1">
        <v>4</v>
      </c>
      <c r="M134" s="1">
        <v>1</v>
      </c>
      <c r="N134" s="1">
        <v>22</v>
      </c>
      <c r="O134" s="1">
        <v>44</v>
      </c>
      <c r="P134" s="1">
        <v>2</v>
      </c>
      <c r="Q134" s="1">
        <v>4</v>
      </c>
      <c r="R134" s="1">
        <v>1</v>
      </c>
      <c r="S134" s="1">
        <v>0</v>
      </c>
      <c r="T134" s="1">
        <v>15</v>
      </c>
      <c r="U134" s="1">
        <v>41</v>
      </c>
      <c r="V134" s="1">
        <v>4</v>
      </c>
      <c r="W134" s="1">
        <v>2</v>
      </c>
      <c r="X134" s="1">
        <v>1</v>
      </c>
      <c r="Y134" s="1">
        <v>74</v>
      </c>
      <c r="Z134" s="1">
        <v>0</v>
      </c>
    </row>
    <row r="135" spans="1:26" ht="12.75">
      <c r="A135" s="51" t="s">
        <v>83</v>
      </c>
      <c r="B135" s="1">
        <v>2544</v>
      </c>
      <c r="C135" s="1">
        <v>174</v>
      </c>
      <c r="D135" s="1">
        <v>295</v>
      </c>
      <c r="E135" s="1">
        <v>5</v>
      </c>
      <c r="F135" s="1">
        <v>14</v>
      </c>
      <c r="G135" s="1">
        <v>18</v>
      </c>
      <c r="H135" s="1">
        <v>15</v>
      </c>
      <c r="I135" s="1">
        <v>176</v>
      </c>
      <c r="J135" s="1">
        <v>284</v>
      </c>
      <c r="K135" s="1">
        <v>16</v>
      </c>
      <c r="L135" s="1">
        <v>12</v>
      </c>
      <c r="M135" s="1">
        <v>16</v>
      </c>
      <c r="N135" s="1">
        <v>180</v>
      </c>
      <c r="O135" s="1">
        <v>305</v>
      </c>
      <c r="P135" s="1">
        <v>15</v>
      </c>
      <c r="Q135" s="1">
        <v>14</v>
      </c>
      <c r="R135" s="1">
        <v>16</v>
      </c>
      <c r="S135" s="1">
        <v>14</v>
      </c>
      <c r="T135" s="1">
        <v>157</v>
      </c>
      <c r="U135" s="1">
        <v>258</v>
      </c>
      <c r="V135" s="1">
        <v>4</v>
      </c>
      <c r="W135" s="1">
        <v>17</v>
      </c>
      <c r="X135" s="1">
        <v>7</v>
      </c>
      <c r="Y135" s="1">
        <v>532</v>
      </c>
      <c r="Z135" s="1">
        <v>0</v>
      </c>
    </row>
    <row r="136" spans="1:26" ht="12.75">
      <c r="A136" s="51" t="s">
        <v>84</v>
      </c>
      <c r="B136" s="1">
        <v>2328</v>
      </c>
      <c r="C136" s="1">
        <v>180</v>
      </c>
      <c r="D136" s="1">
        <v>254</v>
      </c>
      <c r="E136" s="1">
        <v>8</v>
      </c>
      <c r="F136" s="1">
        <v>13</v>
      </c>
      <c r="G136" s="1">
        <v>6</v>
      </c>
      <c r="H136" s="1">
        <v>11</v>
      </c>
      <c r="I136" s="1">
        <v>204</v>
      </c>
      <c r="J136" s="1">
        <v>253</v>
      </c>
      <c r="K136" s="1">
        <v>11</v>
      </c>
      <c r="L136" s="1">
        <v>14</v>
      </c>
      <c r="M136" s="1">
        <v>5</v>
      </c>
      <c r="N136" s="1">
        <v>174</v>
      </c>
      <c r="O136" s="1">
        <v>306</v>
      </c>
      <c r="P136" s="1">
        <v>11</v>
      </c>
      <c r="Q136" s="1">
        <v>13</v>
      </c>
      <c r="R136" s="1">
        <v>13</v>
      </c>
      <c r="S136" s="1">
        <v>12</v>
      </c>
      <c r="T136" s="1">
        <v>175</v>
      </c>
      <c r="U136" s="1">
        <v>238</v>
      </c>
      <c r="V136" s="1">
        <v>3</v>
      </c>
      <c r="W136" s="1">
        <v>13</v>
      </c>
      <c r="X136" s="1">
        <v>6</v>
      </c>
      <c r="Y136" s="1">
        <v>405</v>
      </c>
      <c r="Z136" s="1">
        <v>0</v>
      </c>
    </row>
    <row r="137" spans="1:26" s="14" customFormat="1" ht="12.75">
      <c r="A137" s="3" t="s">
        <v>85</v>
      </c>
      <c r="B137" s="3">
        <f aca="true" t="shared" si="35" ref="B137:N137">SUM(B132:B136)</f>
        <v>6724</v>
      </c>
      <c r="C137" s="3">
        <f t="shared" si="35"/>
        <v>458</v>
      </c>
      <c r="D137" s="3">
        <f t="shared" si="35"/>
        <v>775</v>
      </c>
      <c r="E137" s="3">
        <f t="shared" si="35"/>
        <v>24</v>
      </c>
      <c r="F137" s="3">
        <f t="shared" si="35"/>
        <v>40</v>
      </c>
      <c r="G137" s="3">
        <f t="shared" si="35"/>
        <v>35</v>
      </c>
      <c r="H137" s="3">
        <f t="shared" si="35"/>
        <v>35</v>
      </c>
      <c r="I137" s="3">
        <f t="shared" si="35"/>
        <v>499</v>
      </c>
      <c r="J137" s="3">
        <f t="shared" si="35"/>
        <v>762</v>
      </c>
      <c r="K137" s="3">
        <f t="shared" si="35"/>
        <v>40</v>
      </c>
      <c r="L137" s="3">
        <f t="shared" si="35"/>
        <v>39</v>
      </c>
      <c r="M137" s="3">
        <f t="shared" si="35"/>
        <v>29</v>
      </c>
      <c r="N137" s="3">
        <f t="shared" si="35"/>
        <v>471</v>
      </c>
      <c r="O137" s="3">
        <f aca="true" t="shared" si="36" ref="O137:Z137">SUM(O132:O136)</f>
        <v>868</v>
      </c>
      <c r="P137" s="3">
        <f t="shared" si="36"/>
        <v>41</v>
      </c>
      <c r="Q137" s="3">
        <f t="shared" si="36"/>
        <v>43</v>
      </c>
      <c r="R137" s="3">
        <f t="shared" si="36"/>
        <v>37</v>
      </c>
      <c r="S137" s="3">
        <f t="shared" si="36"/>
        <v>34</v>
      </c>
      <c r="T137" s="3">
        <f t="shared" si="36"/>
        <v>426</v>
      </c>
      <c r="U137" s="3">
        <f t="shared" si="36"/>
        <v>713</v>
      </c>
      <c r="V137" s="3">
        <f t="shared" si="36"/>
        <v>19</v>
      </c>
      <c r="W137" s="3">
        <f t="shared" si="36"/>
        <v>42</v>
      </c>
      <c r="X137" s="3">
        <f t="shared" si="36"/>
        <v>20</v>
      </c>
      <c r="Y137" s="3">
        <f t="shared" si="36"/>
        <v>1274</v>
      </c>
      <c r="Z137" s="3">
        <f t="shared" si="36"/>
        <v>0</v>
      </c>
    </row>
    <row r="138" spans="1:26" s="14" customFormat="1" ht="12.75">
      <c r="A138" s="3" t="s">
        <v>86</v>
      </c>
      <c r="B138" s="3">
        <f aca="true" t="shared" si="37" ref="B138:N138">SUM(B137,B131,B125,B119,B113,B107)</f>
        <v>47224</v>
      </c>
      <c r="C138" s="3">
        <f t="shared" si="37"/>
        <v>3709</v>
      </c>
      <c r="D138" s="3">
        <f t="shared" si="37"/>
        <v>5209</v>
      </c>
      <c r="E138" s="3">
        <f t="shared" si="37"/>
        <v>201</v>
      </c>
      <c r="F138" s="3">
        <f t="shared" si="37"/>
        <v>282</v>
      </c>
      <c r="G138" s="3">
        <f t="shared" si="37"/>
        <v>195</v>
      </c>
      <c r="H138" s="3">
        <f t="shared" si="37"/>
        <v>223</v>
      </c>
      <c r="I138" s="3">
        <f t="shared" si="37"/>
        <v>4087</v>
      </c>
      <c r="J138" s="3">
        <f t="shared" si="37"/>
        <v>4881</v>
      </c>
      <c r="K138" s="3">
        <f t="shared" si="37"/>
        <v>288</v>
      </c>
      <c r="L138" s="3">
        <f t="shared" si="37"/>
        <v>307</v>
      </c>
      <c r="M138" s="3">
        <f t="shared" si="37"/>
        <v>164</v>
      </c>
      <c r="N138" s="3">
        <f t="shared" si="37"/>
        <v>3845</v>
      </c>
      <c r="O138" s="3">
        <f aca="true" t="shared" si="38" ref="O138:Z138">SUM(O137,O131,O125,O119,O113,O107)</f>
        <v>5649</v>
      </c>
      <c r="P138" s="3">
        <f t="shared" si="38"/>
        <v>263</v>
      </c>
      <c r="Q138" s="3">
        <f t="shared" si="38"/>
        <v>265</v>
      </c>
      <c r="R138" s="3">
        <f t="shared" si="38"/>
        <v>197</v>
      </c>
      <c r="S138" s="3">
        <f t="shared" si="38"/>
        <v>203</v>
      </c>
      <c r="T138" s="3">
        <f t="shared" si="38"/>
        <v>3479</v>
      </c>
      <c r="U138" s="3">
        <f t="shared" si="38"/>
        <v>4433</v>
      </c>
      <c r="V138" s="3">
        <f t="shared" si="38"/>
        <v>183</v>
      </c>
      <c r="W138" s="3">
        <f t="shared" si="38"/>
        <v>287</v>
      </c>
      <c r="X138" s="3">
        <f t="shared" si="38"/>
        <v>158</v>
      </c>
      <c r="Y138" s="3">
        <f t="shared" si="38"/>
        <v>8715</v>
      </c>
      <c r="Z138" s="3">
        <f t="shared" si="38"/>
        <v>1</v>
      </c>
    </row>
    <row r="139" spans="1:26" ht="12.75">
      <c r="A139" s="51" t="s">
        <v>87</v>
      </c>
      <c r="B139" s="1">
        <v>1420</v>
      </c>
      <c r="C139" s="1">
        <v>159</v>
      </c>
      <c r="D139" s="1">
        <v>123</v>
      </c>
      <c r="E139" s="1">
        <v>3</v>
      </c>
      <c r="F139" s="1">
        <v>19</v>
      </c>
      <c r="G139" s="1">
        <v>4</v>
      </c>
      <c r="H139" s="1">
        <v>2</v>
      </c>
      <c r="I139" s="1">
        <v>163</v>
      </c>
      <c r="J139" s="1">
        <v>112</v>
      </c>
      <c r="K139" s="1">
        <v>6</v>
      </c>
      <c r="L139" s="1">
        <v>16</v>
      </c>
      <c r="M139" s="1">
        <v>4</v>
      </c>
      <c r="N139" s="1">
        <v>149</v>
      </c>
      <c r="O139" s="1">
        <v>141</v>
      </c>
      <c r="P139" s="1">
        <v>4</v>
      </c>
      <c r="Q139" s="1">
        <v>12</v>
      </c>
      <c r="R139" s="1">
        <v>6</v>
      </c>
      <c r="S139" s="1">
        <v>2</v>
      </c>
      <c r="T139" s="1">
        <v>150</v>
      </c>
      <c r="U139" s="1">
        <v>113</v>
      </c>
      <c r="V139" s="1">
        <v>3</v>
      </c>
      <c r="W139" s="1">
        <v>12</v>
      </c>
      <c r="X139" s="1">
        <v>3</v>
      </c>
      <c r="Y139" s="1">
        <v>214</v>
      </c>
      <c r="Z139" s="1">
        <v>0</v>
      </c>
    </row>
    <row r="140" spans="1:26" ht="12.75">
      <c r="A140" s="51" t="s">
        <v>88</v>
      </c>
      <c r="B140" s="1">
        <v>1476</v>
      </c>
      <c r="C140" s="1">
        <v>175</v>
      </c>
      <c r="D140" s="1">
        <v>114</v>
      </c>
      <c r="E140" s="1">
        <v>6</v>
      </c>
      <c r="F140" s="1">
        <v>7</v>
      </c>
      <c r="G140" s="1">
        <v>5</v>
      </c>
      <c r="H140" s="1">
        <v>3</v>
      </c>
      <c r="I140" s="1">
        <v>172</v>
      </c>
      <c r="J140" s="1">
        <v>101</v>
      </c>
      <c r="K140" s="1">
        <v>12</v>
      </c>
      <c r="L140" s="1">
        <v>14</v>
      </c>
      <c r="M140" s="1">
        <v>3</v>
      </c>
      <c r="N140" s="1">
        <v>162</v>
      </c>
      <c r="O140" s="1">
        <v>128</v>
      </c>
      <c r="P140" s="1">
        <v>13</v>
      </c>
      <c r="Q140" s="1">
        <v>9</v>
      </c>
      <c r="R140" s="1">
        <v>6</v>
      </c>
      <c r="S140" s="1">
        <v>2</v>
      </c>
      <c r="T140" s="1">
        <v>159</v>
      </c>
      <c r="U140" s="1">
        <v>102</v>
      </c>
      <c r="V140" s="1">
        <v>4</v>
      </c>
      <c r="W140" s="1">
        <v>10</v>
      </c>
      <c r="X140" s="1">
        <v>5</v>
      </c>
      <c r="Y140" s="1">
        <v>264</v>
      </c>
      <c r="Z140" s="1">
        <v>0</v>
      </c>
    </row>
    <row r="141" spans="1:26" s="14" customFormat="1" ht="12.75">
      <c r="A141" s="3" t="s">
        <v>20</v>
      </c>
      <c r="B141" s="3">
        <f aca="true" t="shared" si="39" ref="B141:N141">SUM(B139:B140)</f>
        <v>2896</v>
      </c>
      <c r="C141" s="3">
        <f t="shared" si="39"/>
        <v>334</v>
      </c>
      <c r="D141" s="3">
        <f t="shared" si="39"/>
        <v>237</v>
      </c>
      <c r="E141" s="3">
        <f t="shared" si="39"/>
        <v>9</v>
      </c>
      <c r="F141" s="3">
        <f t="shared" si="39"/>
        <v>26</v>
      </c>
      <c r="G141" s="3">
        <f t="shared" si="39"/>
        <v>9</v>
      </c>
      <c r="H141" s="3">
        <f t="shared" si="39"/>
        <v>5</v>
      </c>
      <c r="I141" s="3">
        <f t="shared" si="39"/>
        <v>335</v>
      </c>
      <c r="J141" s="3">
        <f t="shared" si="39"/>
        <v>213</v>
      </c>
      <c r="K141" s="3">
        <f t="shared" si="39"/>
        <v>18</v>
      </c>
      <c r="L141" s="3">
        <f t="shared" si="39"/>
        <v>30</v>
      </c>
      <c r="M141" s="3">
        <f t="shared" si="39"/>
        <v>7</v>
      </c>
      <c r="N141" s="3">
        <f t="shared" si="39"/>
        <v>311</v>
      </c>
      <c r="O141" s="3">
        <f aca="true" t="shared" si="40" ref="O141:Z141">SUM(O139:O140)</f>
        <v>269</v>
      </c>
      <c r="P141" s="3">
        <f t="shared" si="40"/>
        <v>17</v>
      </c>
      <c r="Q141" s="3">
        <f t="shared" si="40"/>
        <v>21</v>
      </c>
      <c r="R141" s="3">
        <f t="shared" si="40"/>
        <v>12</v>
      </c>
      <c r="S141" s="3">
        <f t="shared" si="40"/>
        <v>4</v>
      </c>
      <c r="T141" s="3">
        <f t="shared" si="40"/>
        <v>309</v>
      </c>
      <c r="U141" s="3">
        <f t="shared" si="40"/>
        <v>215</v>
      </c>
      <c r="V141" s="3">
        <f t="shared" si="40"/>
        <v>7</v>
      </c>
      <c r="W141" s="3">
        <f t="shared" si="40"/>
        <v>22</v>
      </c>
      <c r="X141" s="3">
        <f t="shared" si="40"/>
        <v>8</v>
      </c>
      <c r="Y141" s="3">
        <f t="shared" si="40"/>
        <v>478</v>
      </c>
      <c r="Z141" s="3">
        <f t="shared" si="40"/>
        <v>0</v>
      </c>
    </row>
    <row r="142" spans="1:26" ht="12.75">
      <c r="A142" s="51" t="s">
        <v>89</v>
      </c>
      <c r="B142" s="1">
        <v>2404</v>
      </c>
      <c r="C142" s="1">
        <v>299</v>
      </c>
      <c r="D142" s="1">
        <v>160</v>
      </c>
      <c r="E142" s="1">
        <v>8</v>
      </c>
      <c r="F142" s="1">
        <v>7</v>
      </c>
      <c r="G142" s="1">
        <v>6</v>
      </c>
      <c r="H142" s="1">
        <v>10</v>
      </c>
      <c r="I142" s="1">
        <v>292</v>
      </c>
      <c r="J142" s="1">
        <v>148</v>
      </c>
      <c r="K142" s="1">
        <v>8</v>
      </c>
      <c r="L142" s="1">
        <v>13</v>
      </c>
      <c r="M142" s="1">
        <v>7</v>
      </c>
      <c r="N142" s="1">
        <v>275</v>
      </c>
      <c r="O142" s="1">
        <v>175</v>
      </c>
      <c r="P142" s="1">
        <v>10</v>
      </c>
      <c r="Q142" s="1">
        <v>8</v>
      </c>
      <c r="R142" s="1">
        <v>7</v>
      </c>
      <c r="S142" s="1">
        <v>9</v>
      </c>
      <c r="T142" s="1">
        <v>276</v>
      </c>
      <c r="U142" s="1">
        <v>144</v>
      </c>
      <c r="V142" s="1">
        <v>9</v>
      </c>
      <c r="W142" s="1">
        <v>8</v>
      </c>
      <c r="X142" s="1">
        <v>4</v>
      </c>
      <c r="Y142" s="1">
        <v>521</v>
      </c>
      <c r="Z142" s="1">
        <v>0</v>
      </c>
    </row>
    <row r="143" spans="1:26" s="14" customFormat="1" ht="12.75">
      <c r="A143" s="3" t="s">
        <v>20</v>
      </c>
      <c r="B143" s="3">
        <f aca="true" t="shared" si="41" ref="B143:N143">SUM(B142)</f>
        <v>2404</v>
      </c>
      <c r="C143" s="3">
        <f t="shared" si="41"/>
        <v>299</v>
      </c>
      <c r="D143" s="3">
        <f t="shared" si="41"/>
        <v>160</v>
      </c>
      <c r="E143" s="3">
        <f t="shared" si="41"/>
        <v>8</v>
      </c>
      <c r="F143" s="3">
        <f t="shared" si="41"/>
        <v>7</v>
      </c>
      <c r="G143" s="3">
        <f t="shared" si="41"/>
        <v>6</v>
      </c>
      <c r="H143" s="3">
        <f t="shared" si="41"/>
        <v>10</v>
      </c>
      <c r="I143" s="3">
        <f t="shared" si="41"/>
        <v>292</v>
      </c>
      <c r="J143" s="3">
        <f t="shared" si="41"/>
        <v>148</v>
      </c>
      <c r="K143" s="3">
        <f t="shared" si="41"/>
        <v>8</v>
      </c>
      <c r="L143" s="3">
        <f t="shared" si="41"/>
        <v>13</v>
      </c>
      <c r="M143" s="3">
        <f t="shared" si="41"/>
        <v>7</v>
      </c>
      <c r="N143" s="3">
        <f t="shared" si="41"/>
        <v>275</v>
      </c>
      <c r="O143" s="3">
        <f aca="true" t="shared" si="42" ref="O143:Z143">SUM(O142)</f>
        <v>175</v>
      </c>
      <c r="P143" s="3">
        <f t="shared" si="42"/>
        <v>10</v>
      </c>
      <c r="Q143" s="3">
        <f t="shared" si="42"/>
        <v>8</v>
      </c>
      <c r="R143" s="3">
        <f t="shared" si="42"/>
        <v>7</v>
      </c>
      <c r="S143" s="3">
        <f t="shared" si="42"/>
        <v>9</v>
      </c>
      <c r="T143" s="3">
        <f t="shared" si="42"/>
        <v>276</v>
      </c>
      <c r="U143" s="3">
        <f t="shared" si="42"/>
        <v>144</v>
      </c>
      <c r="V143" s="3">
        <f t="shared" si="42"/>
        <v>9</v>
      </c>
      <c r="W143" s="3">
        <f t="shared" si="42"/>
        <v>8</v>
      </c>
      <c r="X143" s="3">
        <f t="shared" si="42"/>
        <v>4</v>
      </c>
      <c r="Y143" s="3">
        <f t="shared" si="42"/>
        <v>521</v>
      </c>
      <c r="Z143" s="3">
        <f t="shared" si="42"/>
        <v>0</v>
      </c>
    </row>
    <row r="144" spans="1:26" ht="12.75">
      <c r="A144" s="60" t="s">
        <v>90</v>
      </c>
      <c r="B144" s="1">
        <v>2620</v>
      </c>
      <c r="C144" s="1">
        <v>312</v>
      </c>
      <c r="D144" s="1">
        <v>189</v>
      </c>
      <c r="E144" s="1">
        <v>10</v>
      </c>
      <c r="F144" s="1">
        <v>16</v>
      </c>
      <c r="G144" s="1">
        <v>4</v>
      </c>
      <c r="H144" s="1">
        <v>12</v>
      </c>
      <c r="I144" s="1">
        <v>329</v>
      </c>
      <c r="J144" s="1">
        <v>181</v>
      </c>
      <c r="K144" s="1">
        <v>10</v>
      </c>
      <c r="L144" s="1">
        <v>20</v>
      </c>
      <c r="M144" s="1">
        <v>5</v>
      </c>
      <c r="N144" s="1">
        <v>305</v>
      </c>
      <c r="O144" s="1">
        <v>222</v>
      </c>
      <c r="P144" s="1">
        <v>4</v>
      </c>
      <c r="Q144" s="1">
        <v>16</v>
      </c>
      <c r="R144" s="1">
        <v>6</v>
      </c>
      <c r="S144" s="1">
        <v>11</v>
      </c>
      <c r="T144" s="1">
        <v>307</v>
      </c>
      <c r="U144" s="1">
        <v>149</v>
      </c>
      <c r="V144" s="1">
        <v>4</v>
      </c>
      <c r="W144" s="1">
        <v>23</v>
      </c>
      <c r="X144" s="1">
        <v>4</v>
      </c>
      <c r="Y144" s="1">
        <v>481</v>
      </c>
      <c r="Z144" s="1">
        <v>0</v>
      </c>
    </row>
    <row r="145" spans="1:26" ht="12.75">
      <c r="A145" s="60" t="s">
        <v>91</v>
      </c>
      <c r="B145" s="1">
        <v>2048</v>
      </c>
      <c r="C145" s="1">
        <v>216</v>
      </c>
      <c r="D145" s="1">
        <v>159</v>
      </c>
      <c r="E145" s="1">
        <v>6</v>
      </c>
      <c r="F145" s="1">
        <v>19</v>
      </c>
      <c r="G145" s="1">
        <v>7</v>
      </c>
      <c r="H145" s="1">
        <v>15</v>
      </c>
      <c r="I145" s="1">
        <v>235</v>
      </c>
      <c r="J145" s="1">
        <v>138</v>
      </c>
      <c r="K145" s="1">
        <v>7</v>
      </c>
      <c r="L145" s="1">
        <v>25</v>
      </c>
      <c r="M145" s="1">
        <v>8</v>
      </c>
      <c r="N145" s="1">
        <v>214</v>
      </c>
      <c r="O145" s="1">
        <v>169</v>
      </c>
      <c r="P145" s="1">
        <v>7</v>
      </c>
      <c r="Q145" s="1">
        <v>19</v>
      </c>
      <c r="R145" s="1">
        <v>6</v>
      </c>
      <c r="S145" s="1">
        <v>12</v>
      </c>
      <c r="T145" s="1">
        <v>216</v>
      </c>
      <c r="U145" s="1">
        <v>132</v>
      </c>
      <c r="V145" s="1">
        <v>4</v>
      </c>
      <c r="W145" s="1">
        <v>21</v>
      </c>
      <c r="X145" s="1">
        <v>5</v>
      </c>
      <c r="Y145" s="1">
        <v>408</v>
      </c>
      <c r="Z145" s="1">
        <v>0</v>
      </c>
    </row>
    <row r="146" spans="1:26" s="14" customFormat="1" ht="12.75">
      <c r="A146" s="3" t="s">
        <v>20</v>
      </c>
      <c r="B146" s="3">
        <f aca="true" t="shared" si="43" ref="B146:N146">SUM(B144:B145)</f>
        <v>4668</v>
      </c>
      <c r="C146" s="3">
        <f t="shared" si="43"/>
        <v>528</v>
      </c>
      <c r="D146" s="3">
        <f t="shared" si="43"/>
        <v>348</v>
      </c>
      <c r="E146" s="3">
        <f t="shared" si="43"/>
        <v>16</v>
      </c>
      <c r="F146" s="3">
        <f t="shared" si="43"/>
        <v>35</v>
      </c>
      <c r="G146" s="3">
        <f t="shared" si="43"/>
        <v>11</v>
      </c>
      <c r="H146" s="3">
        <f t="shared" si="43"/>
        <v>27</v>
      </c>
      <c r="I146" s="3">
        <f t="shared" si="43"/>
        <v>564</v>
      </c>
      <c r="J146" s="3">
        <f t="shared" si="43"/>
        <v>319</v>
      </c>
      <c r="K146" s="3">
        <f t="shared" si="43"/>
        <v>17</v>
      </c>
      <c r="L146" s="3">
        <f t="shared" si="43"/>
        <v>45</v>
      </c>
      <c r="M146" s="3">
        <f t="shared" si="43"/>
        <v>13</v>
      </c>
      <c r="N146" s="3">
        <f t="shared" si="43"/>
        <v>519</v>
      </c>
      <c r="O146" s="3">
        <f aca="true" t="shared" si="44" ref="O146:Z146">SUM(O144:O145)</f>
        <v>391</v>
      </c>
      <c r="P146" s="3">
        <f t="shared" si="44"/>
        <v>11</v>
      </c>
      <c r="Q146" s="3">
        <f t="shared" si="44"/>
        <v>35</v>
      </c>
      <c r="R146" s="3">
        <f t="shared" si="44"/>
        <v>12</v>
      </c>
      <c r="S146" s="3">
        <f t="shared" si="44"/>
        <v>23</v>
      </c>
      <c r="T146" s="3">
        <f t="shared" si="44"/>
        <v>523</v>
      </c>
      <c r="U146" s="3">
        <f t="shared" si="44"/>
        <v>281</v>
      </c>
      <c r="V146" s="3">
        <f t="shared" si="44"/>
        <v>8</v>
      </c>
      <c r="W146" s="3">
        <f t="shared" si="44"/>
        <v>44</v>
      </c>
      <c r="X146" s="3">
        <f t="shared" si="44"/>
        <v>9</v>
      </c>
      <c r="Y146" s="3">
        <f t="shared" si="44"/>
        <v>889</v>
      </c>
      <c r="Z146" s="3">
        <f t="shared" si="44"/>
        <v>0</v>
      </c>
    </row>
    <row r="147" spans="1:26" ht="12.75">
      <c r="A147" s="51" t="s">
        <v>92</v>
      </c>
      <c r="B147" s="1">
        <v>2004</v>
      </c>
      <c r="C147" s="1">
        <v>222</v>
      </c>
      <c r="D147" s="1">
        <v>139</v>
      </c>
      <c r="E147" s="1">
        <v>11</v>
      </c>
      <c r="F147" s="1">
        <v>19</v>
      </c>
      <c r="G147" s="1">
        <v>9</v>
      </c>
      <c r="H147" s="1">
        <v>8</v>
      </c>
      <c r="I147" s="1">
        <v>233</v>
      </c>
      <c r="J147" s="1">
        <v>130</v>
      </c>
      <c r="K147" s="1">
        <v>12</v>
      </c>
      <c r="L147" s="1">
        <v>18</v>
      </c>
      <c r="M147" s="1">
        <v>8</v>
      </c>
      <c r="N147" s="1">
        <v>209</v>
      </c>
      <c r="O147" s="1">
        <v>166</v>
      </c>
      <c r="P147" s="1">
        <v>10</v>
      </c>
      <c r="Q147" s="1">
        <v>12</v>
      </c>
      <c r="R147" s="1">
        <v>10</v>
      </c>
      <c r="S147" s="1">
        <v>6</v>
      </c>
      <c r="T147" s="1">
        <v>198</v>
      </c>
      <c r="U147" s="1">
        <v>110</v>
      </c>
      <c r="V147" s="1">
        <v>8</v>
      </c>
      <c r="W147" s="1">
        <v>17</v>
      </c>
      <c r="X147" s="1">
        <v>8</v>
      </c>
      <c r="Y147" s="1">
        <v>441</v>
      </c>
      <c r="Z147" s="1">
        <v>0</v>
      </c>
    </row>
    <row r="148" spans="1:26" ht="12.75">
      <c r="A148" s="51" t="s">
        <v>93</v>
      </c>
      <c r="B148" s="1">
        <v>2232</v>
      </c>
      <c r="C148" s="1">
        <v>262</v>
      </c>
      <c r="D148" s="1">
        <v>149</v>
      </c>
      <c r="E148" s="1">
        <v>10</v>
      </c>
      <c r="F148" s="1">
        <v>26</v>
      </c>
      <c r="G148" s="1">
        <v>6</v>
      </c>
      <c r="H148" s="1">
        <v>17</v>
      </c>
      <c r="I148" s="1">
        <v>280</v>
      </c>
      <c r="J148" s="1">
        <v>137</v>
      </c>
      <c r="K148" s="1">
        <v>13</v>
      </c>
      <c r="L148" s="1">
        <v>31</v>
      </c>
      <c r="M148" s="1">
        <v>6</v>
      </c>
      <c r="N148" s="1">
        <v>266</v>
      </c>
      <c r="O148" s="1">
        <v>151</v>
      </c>
      <c r="P148" s="1">
        <v>11</v>
      </c>
      <c r="Q148" s="1">
        <v>25</v>
      </c>
      <c r="R148" s="1">
        <v>5</v>
      </c>
      <c r="S148" s="1">
        <v>18</v>
      </c>
      <c r="T148" s="1">
        <v>259</v>
      </c>
      <c r="U148" s="1">
        <v>118</v>
      </c>
      <c r="V148" s="1">
        <v>4</v>
      </c>
      <c r="W148" s="1">
        <v>28</v>
      </c>
      <c r="X148" s="1">
        <v>2</v>
      </c>
      <c r="Y148" s="1">
        <v>408</v>
      </c>
      <c r="Z148" s="1">
        <v>0</v>
      </c>
    </row>
    <row r="149" spans="1:26" s="14" customFormat="1" ht="12.75">
      <c r="A149" s="3" t="s">
        <v>20</v>
      </c>
      <c r="B149" s="3">
        <f aca="true" t="shared" si="45" ref="B149:N149">SUM(B147:B148)</f>
        <v>4236</v>
      </c>
      <c r="C149" s="3">
        <f t="shared" si="45"/>
        <v>484</v>
      </c>
      <c r="D149" s="3">
        <f t="shared" si="45"/>
        <v>288</v>
      </c>
      <c r="E149" s="3">
        <f t="shared" si="45"/>
        <v>21</v>
      </c>
      <c r="F149" s="3">
        <f t="shared" si="45"/>
        <v>45</v>
      </c>
      <c r="G149" s="3">
        <f t="shared" si="45"/>
        <v>15</v>
      </c>
      <c r="H149" s="3">
        <f t="shared" si="45"/>
        <v>25</v>
      </c>
      <c r="I149" s="3">
        <f t="shared" si="45"/>
        <v>513</v>
      </c>
      <c r="J149" s="3">
        <f t="shared" si="45"/>
        <v>267</v>
      </c>
      <c r="K149" s="3">
        <f t="shared" si="45"/>
        <v>25</v>
      </c>
      <c r="L149" s="3">
        <f t="shared" si="45"/>
        <v>49</v>
      </c>
      <c r="M149" s="3">
        <f t="shared" si="45"/>
        <v>14</v>
      </c>
      <c r="N149" s="3">
        <f t="shared" si="45"/>
        <v>475</v>
      </c>
      <c r="O149" s="3">
        <f aca="true" t="shared" si="46" ref="O149:Z149">SUM(O147:O148)</f>
        <v>317</v>
      </c>
      <c r="P149" s="3">
        <f t="shared" si="46"/>
        <v>21</v>
      </c>
      <c r="Q149" s="3">
        <f t="shared" si="46"/>
        <v>37</v>
      </c>
      <c r="R149" s="3">
        <f t="shared" si="46"/>
        <v>15</v>
      </c>
      <c r="S149" s="3">
        <f t="shared" si="46"/>
        <v>24</v>
      </c>
      <c r="T149" s="3">
        <f t="shared" si="46"/>
        <v>457</v>
      </c>
      <c r="U149" s="3">
        <f t="shared" si="46"/>
        <v>228</v>
      </c>
      <c r="V149" s="3">
        <f t="shared" si="46"/>
        <v>12</v>
      </c>
      <c r="W149" s="3">
        <f t="shared" si="46"/>
        <v>45</v>
      </c>
      <c r="X149" s="3">
        <f t="shared" si="46"/>
        <v>10</v>
      </c>
      <c r="Y149" s="3">
        <f t="shared" si="46"/>
        <v>849</v>
      </c>
      <c r="Z149" s="3">
        <f t="shared" si="46"/>
        <v>0</v>
      </c>
    </row>
    <row r="150" spans="1:26" ht="12.75">
      <c r="A150" s="1" t="s">
        <v>94</v>
      </c>
      <c r="B150" s="1">
        <v>3072</v>
      </c>
      <c r="C150" s="1">
        <v>223</v>
      </c>
      <c r="D150" s="1">
        <v>313</v>
      </c>
      <c r="E150" s="1">
        <v>21</v>
      </c>
      <c r="F150" s="1">
        <v>20</v>
      </c>
      <c r="G150" s="1">
        <v>22</v>
      </c>
      <c r="H150" s="1">
        <v>14</v>
      </c>
      <c r="I150" s="1">
        <v>255</v>
      </c>
      <c r="J150" s="1">
        <v>315</v>
      </c>
      <c r="K150" s="1">
        <v>20</v>
      </c>
      <c r="L150" s="1">
        <v>23</v>
      </c>
      <c r="M150" s="1">
        <v>18</v>
      </c>
      <c r="N150" s="1">
        <v>244</v>
      </c>
      <c r="O150" s="1">
        <v>357</v>
      </c>
      <c r="P150" s="1">
        <v>18</v>
      </c>
      <c r="Q150" s="1">
        <v>15</v>
      </c>
      <c r="R150" s="1">
        <v>20</v>
      </c>
      <c r="S150" s="1">
        <v>17</v>
      </c>
      <c r="T150" s="1">
        <v>212</v>
      </c>
      <c r="U150" s="1">
        <v>282</v>
      </c>
      <c r="V150" s="1">
        <v>14</v>
      </c>
      <c r="W150" s="1">
        <v>18</v>
      </c>
      <c r="X150" s="1">
        <v>20</v>
      </c>
      <c r="Y150" s="1">
        <v>611</v>
      </c>
      <c r="Z150" s="1">
        <v>0</v>
      </c>
    </row>
    <row r="151" spans="1:26" ht="12.75">
      <c r="A151" s="1" t="s">
        <v>95</v>
      </c>
      <c r="B151" s="1">
        <v>2024</v>
      </c>
      <c r="C151" s="1">
        <v>145</v>
      </c>
      <c r="D151" s="1">
        <v>199</v>
      </c>
      <c r="E151" s="1">
        <v>7</v>
      </c>
      <c r="F151" s="1">
        <v>13</v>
      </c>
      <c r="G151" s="1">
        <v>13</v>
      </c>
      <c r="H151" s="1">
        <v>6</v>
      </c>
      <c r="I151" s="1">
        <v>161</v>
      </c>
      <c r="J151" s="1">
        <v>195</v>
      </c>
      <c r="K151" s="1">
        <v>12</v>
      </c>
      <c r="L151" s="1">
        <v>11</v>
      </c>
      <c r="M151" s="1">
        <v>11</v>
      </c>
      <c r="N151" s="1">
        <v>158</v>
      </c>
      <c r="O151" s="1">
        <v>208</v>
      </c>
      <c r="P151" s="1">
        <v>8</v>
      </c>
      <c r="Q151" s="1">
        <v>11</v>
      </c>
      <c r="R151" s="1">
        <v>9</v>
      </c>
      <c r="S151" s="1">
        <v>5</v>
      </c>
      <c r="T151" s="1">
        <v>126</v>
      </c>
      <c r="U151" s="1">
        <v>185</v>
      </c>
      <c r="V151" s="1">
        <v>8</v>
      </c>
      <c r="W151" s="1">
        <v>8</v>
      </c>
      <c r="X151" s="1">
        <v>7</v>
      </c>
      <c r="Y151" s="1">
        <v>518</v>
      </c>
      <c r="Z151" s="1">
        <v>0</v>
      </c>
    </row>
    <row r="152" spans="1:26" ht="12.75">
      <c r="A152" s="1" t="s">
        <v>96</v>
      </c>
      <c r="B152" s="1">
        <v>2016</v>
      </c>
      <c r="C152" s="1">
        <v>120</v>
      </c>
      <c r="D152" s="1">
        <v>199</v>
      </c>
      <c r="E152" s="1">
        <v>9</v>
      </c>
      <c r="F152" s="1">
        <v>7</v>
      </c>
      <c r="G152" s="1">
        <v>27</v>
      </c>
      <c r="H152" s="1">
        <v>10</v>
      </c>
      <c r="I152" s="1">
        <v>130</v>
      </c>
      <c r="J152" s="1">
        <v>197</v>
      </c>
      <c r="K152" s="1">
        <v>12</v>
      </c>
      <c r="L152" s="1">
        <v>10</v>
      </c>
      <c r="M152" s="1">
        <v>25</v>
      </c>
      <c r="N152" s="1">
        <v>125</v>
      </c>
      <c r="O152" s="1">
        <v>207</v>
      </c>
      <c r="P152" s="1">
        <v>17</v>
      </c>
      <c r="Q152" s="1">
        <v>10</v>
      </c>
      <c r="R152" s="1">
        <v>31</v>
      </c>
      <c r="S152" s="1">
        <v>10</v>
      </c>
      <c r="T152" s="1">
        <v>105</v>
      </c>
      <c r="U152" s="1">
        <v>184</v>
      </c>
      <c r="V152" s="1">
        <v>12</v>
      </c>
      <c r="W152" s="1">
        <v>9</v>
      </c>
      <c r="X152" s="1">
        <v>27</v>
      </c>
      <c r="Y152" s="1">
        <v>533</v>
      </c>
      <c r="Z152" s="1">
        <v>0</v>
      </c>
    </row>
    <row r="153" spans="1:26" ht="12.75">
      <c r="A153" s="1" t="s">
        <v>97</v>
      </c>
      <c r="B153" s="1">
        <v>3260</v>
      </c>
      <c r="C153" s="1">
        <v>249</v>
      </c>
      <c r="D153" s="1">
        <v>351</v>
      </c>
      <c r="E153" s="1">
        <v>22</v>
      </c>
      <c r="F153" s="1">
        <v>13</v>
      </c>
      <c r="G153" s="1">
        <v>11</v>
      </c>
      <c r="H153" s="1">
        <v>20</v>
      </c>
      <c r="I153" s="1">
        <v>305</v>
      </c>
      <c r="J153" s="1">
        <v>346</v>
      </c>
      <c r="K153" s="1">
        <v>21</v>
      </c>
      <c r="L153" s="1">
        <v>21</v>
      </c>
      <c r="M153" s="1">
        <v>14</v>
      </c>
      <c r="N153" s="1">
        <v>274</v>
      </c>
      <c r="O153" s="1">
        <v>375</v>
      </c>
      <c r="P153" s="1">
        <v>24</v>
      </c>
      <c r="Q153" s="1">
        <v>13</v>
      </c>
      <c r="R153" s="1">
        <v>21</v>
      </c>
      <c r="S153" s="1">
        <v>19</v>
      </c>
      <c r="T153" s="1">
        <v>224</v>
      </c>
      <c r="U153" s="1">
        <v>312</v>
      </c>
      <c r="V153" s="1">
        <v>14</v>
      </c>
      <c r="W153" s="1">
        <v>18</v>
      </c>
      <c r="X153" s="1">
        <v>9</v>
      </c>
      <c r="Y153" s="1">
        <v>584</v>
      </c>
      <c r="Z153" s="1">
        <v>0</v>
      </c>
    </row>
    <row r="154" spans="1:26" ht="12.75">
      <c r="A154" s="1" t="s">
        <v>98</v>
      </c>
      <c r="B154" s="1">
        <v>2924</v>
      </c>
      <c r="C154" s="1">
        <v>169</v>
      </c>
      <c r="D154" s="1">
        <v>331</v>
      </c>
      <c r="E154" s="1">
        <v>15</v>
      </c>
      <c r="F154" s="1">
        <v>11</v>
      </c>
      <c r="G154" s="1">
        <v>21</v>
      </c>
      <c r="H154" s="1">
        <v>10</v>
      </c>
      <c r="I154" s="1">
        <v>193</v>
      </c>
      <c r="J154" s="1">
        <v>328</v>
      </c>
      <c r="K154" s="1">
        <v>16</v>
      </c>
      <c r="L154" s="1">
        <v>14</v>
      </c>
      <c r="M154" s="1">
        <v>21</v>
      </c>
      <c r="N154" s="1">
        <v>191</v>
      </c>
      <c r="O154" s="1">
        <v>376</v>
      </c>
      <c r="P154" s="1">
        <v>18</v>
      </c>
      <c r="Q154" s="1">
        <v>9</v>
      </c>
      <c r="R154" s="1">
        <v>18</v>
      </c>
      <c r="S154" s="1">
        <v>10</v>
      </c>
      <c r="T154" s="1">
        <v>146</v>
      </c>
      <c r="U154" s="1">
        <v>296</v>
      </c>
      <c r="V154" s="1">
        <v>19</v>
      </c>
      <c r="W154" s="1">
        <v>11</v>
      </c>
      <c r="X154" s="1">
        <v>15</v>
      </c>
      <c r="Y154" s="1">
        <v>686</v>
      </c>
      <c r="Z154" s="1">
        <v>0</v>
      </c>
    </row>
    <row r="155" spans="1:26" ht="12.75">
      <c r="A155" s="1" t="s">
        <v>99</v>
      </c>
      <c r="B155" s="1">
        <v>2768</v>
      </c>
      <c r="C155" s="1">
        <v>195</v>
      </c>
      <c r="D155" s="1">
        <v>275</v>
      </c>
      <c r="E155" s="1">
        <v>12</v>
      </c>
      <c r="F155" s="1">
        <v>18</v>
      </c>
      <c r="G155" s="1">
        <v>5</v>
      </c>
      <c r="H155" s="1">
        <v>9</v>
      </c>
      <c r="I155" s="1">
        <v>248</v>
      </c>
      <c r="J155" s="1">
        <v>267</v>
      </c>
      <c r="K155" s="1">
        <v>20</v>
      </c>
      <c r="L155" s="1">
        <v>16</v>
      </c>
      <c r="M155" s="1">
        <v>6</v>
      </c>
      <c r="N155" s="1">
        <v>233</v>
      </c>
      <c r="O155" s="1">
        <v>304</v>
      </c>
      <c r="P155" s="1">
        <v>16</v>
      </c>
      <c r="Q155" s="1">
        <v>11</v>
      </c>
      <c r="R155" s="1">
        <v>8</v>
      </c>
      <c r="S155" s="1">
        <v>6</v>
      </c>
      <c r="T155" s="1">
        <v>191</v>
      </c>
      <c r="U155" s="1">
        <v>232</v>
      </c>
      <c r="V155" s="1">
        <v>13</v>
      </c>
      <c r="W155" s="1">
        <v>15</v>
      </c>
      <c r="X155" s="1">
        <v>5</v>
      </c>
      <c r="Y155" s="1">
        <v>663</v>
      </c>
      <c r="Z155" s="1">
        <v>0</v>
      </c>
    </row>
    <row r="156" spans="1:26" ht="12.75">
      <c r="A156" s="1" t="s">
        <v>100</v>
      </c>
      <c r="B156" s="1">
        <v>1896</v>
      </c>
      <c r="C156" s="1">
        <v>175</v>
      </c>
      <c r="D156" s="1">
        <v>138</v>
      </c>
      <c r="E156" s="1">
        <v>12</v>
      </c>
      <c r="F156" s="1">
        <v>12</v>
      </c>
      <c r="G156" s="1">
        <v>9</v>
      </c>
      <c r="H156" s="1">
        <v>9</v>
      </c>
      <c r="I156" s="1">
        <v>194</v>
      </c>
      <c r="J156" s="1">
        <v>139</v>
      </c>
      <c r="K156" s="1">
        <v>23</v>
      </c>
      <c r="L156" s="1">
        <v>16</v>
      </c>
      <c r="M156" s="1">
        <v>10</v>
      </c>
      <c r="N156" s="1">
        <v>171</v>
      </c>
      <c r="O156" s="1">
        <v>166</v>
      </c>
      <c r="P156" s="1">
        <v>19</v>
      </c>
      <c r="Q156" s="1">
        <v>17</v>
      </c>
      <c r="R156" s="1">
        <v>11</v>
      </c>
      <c r="S156" s="1">
        <v>10</v>
      </c>
      <c r="T156" s="1">
        <v>162</v>
      </c>
      <c r="U156" s="1">
        <v>122</v>
      </c>
      <c r="V156" s="1">
        <v>13</v>
      </c>
      <c r="W156" s="1">
        <v>14</v>
      </c>
      <c r="X156" s="1">
        <v>6</v>
      </c>
      <c r="Y156" s="1">
        <v>448</v>
      </c>
      <c r="Z156" s="1">
        <v>0</v>
      </c>
    </row>
    <row r="157" spans="1:26" ht="12.75">
      <c r="A157" s="1" t="s">
        <v>101</v>
      </c>
      <c r="B157" s="1">
        <v>1660</v>
      </c>
      <c r="C157" s="1">
        <v>172</v>
      </c>
      <c r="D157" s="1">
        <v>139</v>
      </c>
      <c r="E157" s="1">
        <v>4</v>
      </c>
      <c r="F157" s="1">
        <v>15</v>
      </c>
      <c r="G157" s="1">
        <v>5</v>
      </c>
      <c r="H157" s="1">
        <v>12</v>
      </c>
      <c r="I157" s="1">
        <v>186</v>
      </c>
      <c r="J157" s="1">
        <v>137</v>
      </c>
      <c r="K157" s="1">
        <v>9</v>
      </c>
      <c r="L157" s="1">
        <v>17</v>
      </c>
      <c r="M157" s="1">
        <v>4</v>
      </c>
      <c r="N157" s="1">
        <v>166</v>
      </c>
      <c r="O157" s="1">
        <v>166</v>
      </c>
      <c r="P157" s="1">
        <v>6</v>
      </c>
      <c r="Q157" s="1">
        <v>17</v>
      </c>
      <c r="R157" s="1">
        <v>6</v>
      </c>
      <c r="S157" s="1">
        <v>11</v>
      </c>
      <c r="T157" s="1">
        <v>164</v>
      </c>
      <c r="U157" s="1">
        <v>128</v>
      </c>
      <c r="V157" s="1">
        <v>8</v>
      </c>
      <c r="W157" s="1">
        <v>15</v>
      </c>
      <c r="X157" s="1">
        <v>4</v>
      </c>
      <c r="Y157" s="1">
        <v>269</v>
      </c>
      <c r="Z157" s="1">
        <v>0</v>
      </c>
    </row>
    <row r="158" spans="1:26" ht="12.75">
      <c r="A158" s="1" t="s">
        <v>102</v>
      </c>
      <c r="B158" s="1">
        <v>1316</v>
      </c>
      <c r="C158" s="1">
        <v>114</v>
      </c>
      <c r="D158" s="1">
        <v>116</v>
      </c>
      <c r="E158" s="1">
        <v>9</v>
      </c>
      <c r="F158" s="1">
        <v>10</v>
      </c>
      <c r="G158" s="1">
        <v>4</v>
      </c>
      <c r="H158" s="1">
        <v>12</v>
      </c>
      <c r="I158" s="1">
        <v>117</v>
      </c>
      <c r="J158" s="1">
        <v>107</v>
      </c>
      <c r="K158" s="1">
        <v>11</v>
      </c>
      <c r="L158" s="1">
        <v>14</v>
      </c>
      <c r="M158" s="1">
        <v>5</v>
      </c>
      <c r="N158" s="1">
        <v>114</v>
      </c>
      <c r="O158" s="1">
        <v>128</v>
      </c>
      <c r="P158" s="1">
        <v>13</v>
      </c>
      <c r="Q158" s="1">
        <v>10</v>
      </c>
      <c r="R158" s="1">
        <v>6</v>
      </c>
      <c r="S158" s="1">
        <v>8</v>
      </c>
      <c r="T158" s="1">
        <v>97</v>
      </c>
      <c r="U158" s="1">
        <v>98</v>
      </c>
      <c r="V158" s="1">
        <v>6</v>
      </c>
      <c r="W158" s="1">
        <v>14</v>
      </c>
      <c r="X158" s="1">
        <v>2</v>
      </c>
      <c r="Y158" s="1">
        <v>301</v>
      </c>
      <c r="Z158" s="1">
        <v>0</v>
      </c>
    </row>
    <row r="159" spans="1:26" ht="12.75">
      <c r="A159" s="1" t="s">
        <v>103</v>
      </c>
      <c r="B159" s="1">
        <v>952</v>
      </c>
      <c r="C159" s="1">
        <v>99</v>
      </c>
      <c r="D159" s="1">
        <v>80</v>
      </c>
      <c r="E159" s="1">
        <v>4</v>
      </c>
      <c r="F159" s="1">
        <v>5</v>
      </c>
      <c r="G159" s="1">
        <v>3</v>
      </c>
      <c r="H159" s="1">
        <v>2</v>
      </c>
      <c r="I159" s="1">
        <v>104</v>
      </c>
      <c r="J159" s="1">
        <v>84</v>
      </c>
      <c r="K159" s="1">
        <v>8</v>
      </c>
      <c r="L159" s="1">
        <v>3</v>
      </c>
      <c r="M159" s="1">
        <v>2</v>
      </c>
      <c r="N159" s="1">
        <v>103</v>
      </c>
      <c r="O159" s="1">
        <v>86</v>
      </c>
      <c r="P159" s="1">
        <v>4</v>
      </c>
      <c r="Q159" s="1">
        <v>5</v>
      </c>
      <c r="R159" s="1">
        <v>4</v>
      </c>
      <c r="S159" s="1">
        <v>1</v>
      </c>
      <c r="T159" s="1">
        <v>92</v>
      </c>
      <c r="U159" s="1">
        <v>75</v>
      </c>
      <c r="V159" s="1">
        <v>5</v>
      </c>
      <c r="W159" s="1">
        <v>5</v>
      </c>
      <c r="X159" s="1">
        <v>3</v>
      </c>
      <c r="Y159" s="1">
        <v>175</v>
      </c>
      <c r="Z159" s="1">
        <v>0</v>
      </c>
    </row>
    <row r="160" spans="1:26" ht="12.75">
      <c r="A160" s="1" t="s">
        <v>104</v>
      </c>
      <c r="B160" s="1">
        <v>1112</v>
      </c>
      <c r="C160" s="1">
        <v>118</v>
      </c>
      <c r="D160" s="1">
        <v>81</v>
      </c>
      <c r="E160" s="1">
        <v>12</v>
      </c>
      <c r="F160" s="1">
        <v>9</v>
      </c>
      <c r="G160" s="1">
        <v>4</v>
      </c>
      <c r="H160" s="1">
        <v>2</v>
      </c>
      <c r="I160" s="1">
        <v>115</v>
      </c>
      <c r="J160" s="1">
        <v>81</v>
      </c>
      <c r="K160" s="1">
        <v>14</v>
      </c>
      <c r="L160" s="1">
        <v>8</v>
      </c>
      <c r="M160" s="1">
        <v>2</v>
      </c>
      <c r="N160" s="1">
        <v>116</v>
      </c>
      <c r="O160" s="1">
        <v>90</v>
      </c>
      <c r="P160" s="1">
        <v>15</v>
      </c>
      <c r="Q160" s="1">
        <v>9</v>
      </c>
      <c r="R160" s="1">
        <v>4</v>
      </c>
      <c r="S160" s="1">
        <v>2</v>
      </c>
      <c r="T160" s="1">
        <v>104</v>
      </c>
      <c r="U160" s="1">
        <v>71</v>
      </c>
      <c r="V160" s="1">
        <v>9</v>
      </c>
      <c r="W160" s="1">
        <v>8</v>
      </c>
      <c r="X160" s="1">
        <v>2</v>
      </c>
      <c r="Y160" s="1">
        <v>236</v>
      </c>
      <c r="Z160" s="1">
        <v>0</v>
      </c>
    </row>
    <row r="161" spans="1:26" s="14" customFormat="1" ht="12.75">
      <c r="A161" s="3" t="s">
        <v>20</v>
      </c>
      <c r="B161" s="3">
        <f aca="true" t="shared" si="47" ref="B161:N161">SUM(B150:B160)</f>
        <v>23000</v>
      </c>
      <c r="C161" s="3">
        <f t="shared" si="47"/>
        <v>1779</v>
      </c>
      <c r="D161" s="3">
        <f t="shared" si="47"/>
        <v>2222</v>
      </c>
      <c r="E161" s="3">
        <f t="shared" si="47"/>
        <v>127</v>
      </c>
      <c r="F161" s="3">
        <f t="shared" si="47"/>
        <v>133</v>
      </c>
      <c r="G161" s="3">
        <f t="shared" si="47"/>
        <v>124</v>
      </c>
      <c r="H161" s="3">
        <f t="shared" si="47"/>
        <v>106</v>
      </c>
      <c r="I161" s="3">
        <f t="shared" si="47"/>
        <v>2008</v>
      </c>
      <c r="J161" s="3">
        <f t="shared" si="47"/>
        <v>2196</v>
      </c>
      <c r="K161" s="3">
        <f t="shared" si="47"/>
        <v>166</v>
      </c>
      <c r="L161" s="3">
        <f t="shared" si="47"/>
        <v>153</v>
      </c>
      <c r="M161" s="3">
        <f t="shared" si="47"/>
        <v>118</v>
      </c>
      <c r="N161" s="3">
        <f t="shared" si="47"/>
        <v>1895</v>
      </c>
      <c r="O161" s="3">
        <f aca="true" t="shared" si="48" ref="O161:Z161">SUM(O150:O160)</f>
        <v>2463</v>
      </c>
      <c r="P161" s="3">
        <f t="shared" si="48"/>
        <v>158</v>
      </c>
      <c r="Q161" s="3">
        <f t="shared" si="48"/>
        <v>127</v>
      </c>
      <c r="R161" s="3">
        <f t="shared" si="48"/>
        <v>138</v>
      </c>
      <c r="S161" s="3">
        <f t="shared" si="48"/>
        <v>99</v>
      </c>
      <c r="T161" s="3">
        <f t="shared" si="48"/>
        <v>1623</v>
      </c>
      <c r="U161" s="3">
        <f t="shared" si="48"/>
        <v>1985</v>
      </c>
      <c r="V161" s="3">
        <f t="shared" si="48"/>
        <v>121</v>
      </c>
      <c r="W161" s="3">
        <f t="shared" si="48"/>
        <v>135</v>
      </c>
      <c r="X161" s="3">
        <f t="shared" si="48"/>
        <v>100</v>
      </c>
      <c r="Y161" s="3">
        <f t="shared" si="48"/>
        <v>5024</v>
      </c>
      <c r="Z161" s="3">
        <f t="shared" si="48"/>
        <v>0</v>
      </c>
    </row>
    <row r="162" spans="1:26" ht="12.75">
      <c r="A162" s="1" t="s">
        <v>105</v>
      </c>
      <c r="B162" s="1">
        <v>2552</v>
      </c>
      <c r="C162" s="1">
        <v>250</v>
      </c>
      <c r="D162" s="1">
        <v>227</v>
      </c>
      <c r="E162" s="1">
        <v>14</v>
      </c>
      <c r="F162" s="1">
        <v>17</v>
      </c>
      <c r="G162" s="1">
        <v>11</v>
      </c>
      <c r="H162" s="1">
        <v>15</v>
      </c>
      <c r="I162" s="1">
        <v>262</v>
      </c>
      <c r="J162" s="1">
        <v>198</v>
      </c>
      <c r="K162" s="1">
        <v>21</v>
      </c>
      <c r="L162" s="1">
        <v>19</v>
      </c>
      <c r="M162" s="1">
        <v>9</v>
      </c>
      <c r="N162" s="1">
        <v>259</v>
      </c>
      <c r="O162" s="1">
        <v>228</v>
      </c>
      <c r="P162" s="1">
        <v>17</v>
      </c>
      <c r="Q162" s="1">
        <v>18</v>
      </c>
      <c r="R162" s="1">
        <v>7</v>
      </c>
      <c r="S162" s="1">
        <v>13</v>
      </c>
      <c r="T162" s="1">
        <v>240</v>
      </c>
      <c r="U162" s="1">
        <v>194</v>
      </c>
      <c r="V162" s="1">
        <v>16</v>
      </c>
      <c r="W162" s="1">
        <v>21</v>
      </c>
      <c r="X162" s="1">
        <v>4</v>
      </c>
      <c r="Y162" s="1">
        <v>492</v>
      </c>
      <c r="Z162" s="1">
        <v>0</v>
      </c>
    </row>
    <row r="163" spans="1:26" ht="12.75">
      <c r="A163" s="1" t="s">
        <v>106</v>
      </c>
      <c r="B163" s="1">
        <v>1984</v>
      </c>
      <c r="C163" s="1">
        <v>221</v>
      </c>
      <c r="D163" s="1">
        <v>127</v>
      </c>
      <c r="E163" s="1">
        <v>8</v>
      </c>
      <c r="F163" s="1">
        <v>18</v>
      </c>
      <c r="G163" s="1">
        <v>9</v>
      </c>
      <c r="H163" s="1">
        <v>15</v>
      </c>
      <c r="I163" s="1">
        <v>206</v>
      </c>
      <c r="J163" s="1">
        <v>155</v>
      </c>
      <c r="K163" s="1">
        <v>15</v>
      </c>
      <c r="L163" s="1">
        <v>17</v>
      </c>
      <c r="M163" s="1">
        <v>5</v>
      </c>
      <c r="N163" s="1">
        <v>206</v>
      </c>
      <c r="O163" s="1">
        <v>143</v>
      </c>
      <c r="P163" s="1">
        <v>13</v>
      </c>
      <c r="Q163" s="1">
        <v>15</v>
      </c>
      <c r="R163" s="1">
        <v>9</v>
      </c>
      <c r="S163" s="1">
        <v>11</v>
      </c>
      <c r="T163" s="1">
        <v>198</v>
      </c>
      <c r="U163" s="1">
        <v>125</v>
      </c>
      <c r="V163" s="1">
        <v>11</v>
      </c>
      <c r="W163" s="1">
        <v>19</v>
      </c>
      <c r="X163" s="1">
        <v>2</v>
      </c>
      <c r="Y163" s="1">
        <v>435</v>
      </c>
      <c r="Z163" s="1">
        <v>1</v>
      </c>
    </row>
    <row r="164" spans="1:26" ht="12.75">
      <c r="A164" s="1" t="s">
        <v>107</v>
      </c>
      <c r="B164" s="1">
        <v>2596</v>
      </c>
      <c r="C164" s="1">
        <v>222</v>
      </c>
      <c r="D164" s="1">
        <v>239</v>
      </c>
      <c r="E164" s="1">
        <v>15</v>
      </c>
      <c r="F164" s="1">
        <v>16</v>
      </c>
      <c r="G164" s="1">
        <v>4</v>
      </c>
      <c r="H164" s="1">
        <v>12</v>
      </c>
      <c r="I164" s="1">
        <v>225</v>
      </c>
      <c r="J164" s="1">
        <v>233</v>
      </c>
      <c r="K164" s="1">
        <v>19</v>
      </c>
      <c r="L164" s="1">
        <v>21</v>
      </c>
      <c r="M164" s="1">
        <v>8</v>
      </c>
      <c r="N164" s="1">
        <v>221</v>
      </c>
      <c r="O164" s="1">
        <v>246</v>
      </c>
      <c r="P164" s="1">
        <v>20</v>
      </c>
      <c r="Q164" s="1">
        <v>16</v>
      </c>
      <c r="R164" s="1">
        <v>7</v>
      </c>
      <c r="S164" s="1">
        <v>8</v>
      </c>
      <c r="T164" s="1">
        <v>191</v>
      </c>
      <c r="U164" s="1">
        <v>201</v>
      </c>
      <c r="V164" s="1">
        <v>14</v>
      </c>
      <c r="W164" s="1">
        <v>17</v>
      </c>
      <c r="X164" s="1">
        <v>5</v>
      </c>
      <c r="Y164" s="1">
        <v>636</v>
      </c>
      <c r="Z164" s="1">
        <v>0</v>
      </c>
    </row>
    <row r="165" spans="1:26" s="14" customFormat="1" ht="12.75">
      <c r="A165" s="3" t="s">
        <v>20</v>
      </c>
      <c r="B165" s="3">
        <f aca="true" t="shared" si="49" ref="B165:Z165">SUM(B162:B164)</f>
        <v>7132</v>
      </c>
      <c r="C165" s="3">
        <f t="shared" si="49"/>
        <v>693</v>
      </c>
      <c r="D165" s="3">
        <f t="shared" si="49"/>
        <v>593</v>
      </c>
      <c r="E165" s="3">
        <f t="shared" si="49"/>
        <v>37</v>
      </c>
      <c r="F165" s="3">
        <f t="shared" si="49"/>
        <v>51</v>
      </c>
      <c r="G165" s="3">
        <f t="shared" si="49"/>
        <v>24</v>
      </c>
      <c r="H165" s="3">
        <f t="shared" si="49"/>
        <v>42</v>
      </c>
      <c r="I165" s="3">
        <f t="shared" si="49"/>
        <v>693</v>
      </c>
      <c r="J165" s="3">
        <f t="shared" si="49"/>
        <v>586</v>
      </c>
      <c r="K165" s="3">
        <f t="shared" si="49"/>
        <v>55</v>
      </c>
      <c r="L165" s="3">
        <f t="shared" si="49"/>
        <v>57</v>
      </c>
      <c r="M165" s="3">
        <f t="shared" si="49"/>
        <v>22</v>
      </c>
      <c r="N165" s="3">
        <f t="shared" si="49"/>
        <v>686</v>
      </c>
      <c r="O165" s="3">
        <f t="shared" si="49"/>
        <v>617</v>
      </c>
      <c r="P165" s="3">
        <f t="shared" si="49"/>
        <v>50</v>
      </c>
      <c r="Q165" s="3">
        <f t="shared" si="49"/>
        <v>49</v>
      </c>
      <c r="R165" s="3">
        <f t="shared" si="49"/>
        <v>23</v>
      </c>
      <c r="S165" s="3">
        <f t="shared" si="49"/>
        <v>32</v>
      </c>
      <c r="T165" s="3">
        <f t="shared" si="49"/>
        <v>629</v>
      </c>
      <c r="U165" s="3">
        <f t="shared" si="49"/>
        <v>520</v>
      </c>
      <c r="V165" s="3">
        <f t="shared" si="49"/>
        <v>41</v>
      </c>
      <c r="W165" s="3">
        <f t="shared" si="49"/>
        <v>57</v>
      </c>
      <c r="X165" s="3">
        <f t="shared" si="49"/>
        <v>11</v>
      </c>
      <c r="Y165" s="3">
        <f t="shared" si="49"/>
        <v>1563</v>
      </c>
      <c r="Z165" s="3">
        <f t="shared" si="49"/>
        <v>1</v>
      </c>
    </row>
    <row r="166" spans="1:26" ht="12.75">
      <c r="A166" s="51" t="s">
        <v>108</v>
      </c>
      <c r="B166" s="1">
        <v>924</v>
      </c>
      <c r="C166" s="1">
        <v>105</v>
      </c>
      <c r="D166" s="1">
        <v>57</v>
      </c>
      <c r="E166" s="1">
        <v>5</v>
      </c>
      <c r="F166" s="1">
        <v>3</v>
      </c>
      <c r="G166" s="1">
        <v>4</v>
      </c>
      <c r="H166" s="1">
        <v>4</v>
      </c>
      <c r="I166" s="1">
        <v>98</v>
      </c>
      <c r="J166" s="1">
        <v>61</v>
      </c>
      <c r="K166" s="1">
        <v>4</v>
      </c>
      <c r="L166" s="1">
        <v>3</v>
      </c>
      <c r="M166" s="1">
        <v>3</v>
      </c>
      <c r="N166" s="1">
        <v>93</v>
      </c>
      <c r="O166" s="1">
        <v>72</v>
      </c>
      <c r="P166" s="1">
        <v>5</v>
      </c>
      <c r="Q166" s="1">
        <v>3</v>
      </c>
      <c r="R166" s="1">
        <v>5</v>
      </c>
      <c r="S166" s="1">
        <v>1</v>
      </c>
      <c r="T166" s="1">
        <v>84</v>
      </c>
      <c r="U166" s="1">
        <v>46</v>
      </c>
      <c r="V166" s="1">
        <v>2</v>
      </c>
      <c r="W166" s="1">
        <v>2</v>
      </c>
      <c r="X166" s="1">
        <v>3</v>
      </c>
      <c r="Y166" s="1">
        <v>261</v>
      </c>
      <c r="Z166" s="1">
        <v>0</v>
      </c>
    </row>
    <row r="167" spans="1:26" ht="12.75">
      <c r="A167" s="51" t="s">
        <v>109</v>
      </c>
      <c r="B167" s="1">
        <v>1624</v>
      </c>
      <c r="C167" s="1">
        <v>194</v>
      </c>
      <c r="D167" s="1">
        <v>106</v>
      </c>
      <c r="E167" s="1">
        <v>7</v>
      </c>
      <c r="F167" s="1">
        <v>7</v>
      </c>
      <c r="G167" s="1">
        <v>2</v>
      </c>
      <c r="H167" s="1">
        <v>6</v>
      </c>
      <c r="I167" s="1">
        <v>183</v>
      </c>
      <c r="J167" s="1">
        <v>107</v>
      </c>
      <c r="K167" s="1">
        <v>8</v>
      </c>
      <c r="L167" s="1">
        <v>7</v>
      </c>
      <c r="M167" s="1">
        <v>4</v>
      </c>
      <c r="N167" s="1">
        <v>172</v>
      </c>
      <c r="O167" s="1">
        <v>134</v>
      </c>
      <c r="P167" s="1">
        <v>7</v>
      </c>
      <c r="Q167" s="1">
        <v>6</v>
      </c>
      <c r="R167" s="1">
        <v>4</v>
      </c>
      <c r="S167" s="1">
        <v>7</v>
      </c>
      <c r="T167" s="1">
        <v>168</v>
      </c>
      <c r="U167" s="1">
        <v>106</v>
      </c>
      <c r="V167" s="1">
        <v>6</v>
      </c>
      <c r="W167" s="1">
        <v>9</v>
      </c>
      <c r="X167" s="1">
        <v>9</v>
      </c>
      <c r="Y167" s="1">
        <v>365</v>
      </c>
      <c r="Z167" s="1">
        <v>0</v>
      </c>
    </row>
    <row r="168" spans="1:26" ht="12.75">
      <c r="A168" s="1" t="s">
        <v>110</v>
      </c>
      <c r="B168" s="1">
        <v>1588</v>
      </c>
      <c r="C168" s="1">
        <v>147</v>
      </c>
      <c r="D168" s="1">
        <v>153</v>
      </c>
      <c r="E168" s="1">
        <v>8</v>
      </c>
      <c r="F168" s="1">
        <v>8</v>
      </c>
      <c r="G168" s="1">
        <v>1</v>
      </c>
      <c r="H168" s="1">
        <v>5</v>
      </c>
      <c r="I168" s="1">
        <v>143</v>
      </c>
      <c r="J168" s="1">
        <v>147</v>
      </c>
      <c r="K168" s="1">
        <v>4</v>
      </c>
      <c r="L168" s="1">
        <v>4</v>
      </c>
      <c r="M168" s="1">
        <v>1</v>
      </c>
      <c r="N168" s="1">
        <v>137</v>
      </c>
      <c r="O168" s="1">
        <v>156</v>
      </c>
      <c r="P168" s="1">
        <v>8</v>
      </c>
      <c r="Q168" s="1">
        <v>4</v>
      </c>
      <c r="R168" s="1">
        <v>6</v>
      </c>
      <c r="S168" s="1">
        <v>5</v>
      </c>
      <c r="T168" s="1">
        <v>135</v>
      </c>
      <c r="U168" s="1">
        <v>141</v>
      </c>
      <c r="V168" s="1">
        <v>5</v>
      </c>
      <c r="W168" s="1">
        <v>4</v>
      </c>
      <c r="X168" s="1">
        <v>2</v>
      </c>
      <c r="Y168" s="1">
        <v>364</v>
      </c>
      <c r="Z168" s="1">
        <v>0</v>
      </c>
    </row>
    <row r="169" spans="1:26" s="14" customFormat="1" ht="12.75">
      <c r="A169" s="3" t="s">
        <v>20</v>
      </c>
      <c r="B169" s="3">
        <f aca="true" t="shared" si="50" ref="B169:Z169">SUM(B166:B168)</f>
        <v>4136</v>
      </c>
      <c r="C169" s="3">
        <f t="shared" si="50"/>
        <v>446</v>
      </c>
      <c r="D169" s="3">
        <f t="shared" si="50"/>
        <v>316</v>
      </c>
      <c r="E169" s="3">
        <f t="shared" si="50"/>
        <v>20</v>
      </c>
      <c r="F169" s="3">
        <f t="shared" si="50"/>
        <v>18</v>
      </c>
      <c r="G169" s="3">
        <f t="shared" si="50"/>
        <v>7</v>
      </c>
      <c r="H169" s="3">
        <f t="shared" si="50"/>
        <v>15</v>
      </c>
      <c r="I169" s="3">
        <f t="shared" si="50"/>
        <v>424</v>
      </c>
      <c r="J169" s="3">
        <f t="shared" si="50"/>
        <v>315</v>
      </c>
      <c r="K169" s="3">
        <f t="shared" si="50"/>
        <v>16</v>
      </c>
      <c r="L169" s="3">
        <f t="shared" si="50"/>
        <v>14</v>
      </c>
      <c r="M169" s="3">
        <f t="shared" si="50"/>
        <v>8</v>
      </c>
      <c r="N169" s="3">
        <f t="shared" si="50"/>
        <v>402</v>
      </c>
      <c r="O169" s="3">
        <f t="shared" si="50"/>
        <v>362</v>
      </c>
      <c r="P169" s="3">
        <f t="shared" si="50"/>
        <v>20</v>
      </c>
      <c r="Q169" s="3">
        <f t="shared" si="50"/>
        <v>13</v>
      </c>
      <c r="R169" s="3">
        <f t="shared" si="50"/>
        <v>15</v>
      </c>
      <c r="S169" s="3">
        <f t="shared" si="50"/>
        <v>13</v>
      </c>
      <c r="T169" s="3">
        <f t="shared" si="50"/>
        <v>387</v>
      </c>
      <c r="U169" s="3">
        <f t="shared" si="50"/>
        <v>293</v>
      </c>
      <c r="V169" s="3">
        <f t="shared" si="50"/>
        <v>13</v>
      </c>
      <c r="W169" s="3">
        <f t="shared" si="50"/>
        <v>15</v>
      </c>
      <c r="X169" s="3">
        <f t="shared" si="50"/>
        <v>14</v>
      </c>
      <c r="Y169" s="3">
        <f t="shared" si="50"/>
        <v>990</v>
      </c>
      <c r="Z169" s="3">
        <f t="shared" si="50"/>
        <v>0</v>
      </c>
    </row>
    <row r="170" spans="1:26" ht="12.75">
      <c r="A170" s="51" t="s">
        <v>111</v>
      </c>
      <c r="B170" s="1">
        <v>2192</v>
      </c>
      <c r="C170" s="1">
        <v>198</v>
      </c>
      <c r="D170" s="1">
        <v>200</v>
      </c>
      <c r="E170" s="1">
        <v>9</v>
      </c>
      <c r="F170" s="1">
        <v>21</v>
      </c>
      <c r="G170" s="1">
        <v>6</v>
      </c>
      <c r="H170" s="1">
        <v>12</v>
      </c>
      <c r="I170" s="1">
        <v>214</v>
      </c>
      <c r="J170" s="1">
        <v>186</v>
      </c>
      <c r="K170" s="1">
        <v>13</v>
      </c>
      <c r="L170" s="1">
        <v>21</v>
      </c>
      <c r="M170" s="1">
        <v>1</v>
      </c>
      <c r="N170" s="1">
        <v>205</v>
      </c>
      <c r="O170" s="1">
        <v>213</v>
      </c>
      <c r="P170" s="1">
        <v>14</v>
      </c>
      <c r="Q170" s="1">
        <v>21</v>
      </c>
      <c r="R170" s="1">
        <v>5</v>
      </c>
      <c r="S170" s="1">
        <v>18</v>
      </c>
      <c r="T170" s="1">
        <v>191</v>
      </c>
      <c r="U170" s="1">
        <v>117</v>
      </c>
      <c r="V170" s="1">
        <v>3</v>
      </c>
      <c r="W170" s="1">
        <v>15</v>
      </c>
      <c r="X170" s="1">
        <v>1</v>
      </c>
      <c r="Y170" s="1">
        <v>508</v>
      </c>
      <c r="Z170" s="1">
        <v>0</v>
      </c>
    </row>
    <row r="171" spans="1:26" ht="12.75">
      <c r="A171" s="51" t="s">
        <v>112</v>
      </c>
      <c r="B171" s="1">
        <v>1520</v>
      </c>
      <c r="C171" s="1">
        <v>140</v>
      </c>
      <c r="D171" s="1">
        <v>151</v>
      </c>
      <c r="E171" s="1">
        <v>2</v>
      </c>
      <c r="F171" s="1">
        <v>9</v>
      </c>
      <c r="G171" s="1">
        <v>6</v>
      </c>
      <c r="H171" s="1">
        <v>8</v>
      </c>
      <c r="I171" s="1">
        <v>153</v>
      </c>
      <c r="J171" s="1">
        <v>125</v>
      </c>
      <c r="K171" s="1">
        <v>8</v>
      </c>
      <c r="L171" s="1">
        <v>8</v>
      </c>
      <c r="M171" s="1">
        <v>7</v>
      </c>
      <c r="N171" s="1">
        <v>143</v>
      </c>
      <c r="O171" s="1">
        <v>166</v>
      </c>
      <c r="P171" s="1">
        <v>7</v>
      </c>
      <c r="Q171" s="1">
        <v>11</v>
      </c>
      <c r="R171" s="1">
        <v>7</v>
      </c>
      <c r="S171" s="1">
        <v>5</v>
      </c>
      <c r="T171" s="1">
        <v>130</v>
      </c>
      <c r="U171" s="1">
        <v>122</v>
      </c>
      <c r="V171" s="1">
        <v>2</v>
      </c>
      <c r="W171" s="1">
        <v>6</v>
      </c>
      <c r="X171" s="1">
        <v>6</v>
      </c>
      <c r="Y171" s="1">
        <v>298</v>
      </c>
      <c r="Z171" s="1">
        <v>0</v>
      </c>
    </row>
    <row r="172" spans="1:26" ht="12.75">
      <c r="A172" s="51" t="s">
        <v>113</v>
      </c>
      <c r="B172" s="1">
        <v>1876</v>
      </c>
      <c r="C172" s="1">
        <v>167</v>
      </c>
      <c r="D172" s="1">
        <v>166</v>
      </c>
      <c r="E172" s="1">
        <v>21</v>
      </c>
      <c r="F172" s="1">
        <v>19</v>
      </c>
      <c r="G172" s="1">
        <v>7</v>
      </c>
      <c r="H172" s="1">
        <v>9</v>
      </c>
      <c r="I172" s="1">
        <v>174</v>
      </c>
      <c r="J172" s="1">
        <v>168</v>
      </c>
      <c r="K172" s="1">
        <v>16</v>
      </c>
      <c r="L172" s="1">
        <v>23</v>
      </c>
      <c r="M172" s="1">
        <v>6</v>
      </c>
      <c r="N172" s="1">
        <v>175</v>
      </c>
      <c r="O172" s="1">
        <v>175</v>
      </c>
      <c r="P172" s="1">
        <v>16</v>
      </c>
      <c r="Q172" s="1">
        <v>18</v>
      </c>
      <c r="R172" s="1">
        <v>9</v>
      </c>
      <c r="S172" s="1">
        <v>9</v>
      </c>
      <c r="T172" s="1">
        <v>145</v>
      </c>
      <c r="U172" s="1">
        <v>155</v>
      </c>
      <c r="V172" s="1">
        <v>13</v>
      </c>
      <c r="W172" s="1">
        <v>21</v>
      </c>
      <c r="X172" s="1">
        <v>6</v>
      </c>
      <c r="Y172" s="1">
        <v>358</v>
      </c>
      <c r="Z172" s="1">
        <v>0</v>
      </c>
    </row>
    <row r="173" spans="1:26" s="14" customFormat="1" ht="12.75">
      <c r="A173" s="3" t="s">
        <v>20</v>
      </c>
      <c r="B173" s="3">
        <f aca="true" t="shared" si="51" ref="B173:Z173">SUM(B170:B172)</f>
        <v>5588</v>
      </c>
      <c r="C173" s="3">
        <f t="shared" si="51"/>
        <v>505</v>
      </c>
      <c r="D173" s="3">
        <f t="shared" si="51"/>
        <v>517</v>
      </c>
      <c r="E173" s="3">
        <f t="shared" si="51"/>
        <v>32</v>
      </c>
      <c r="F173" s="3">
        <f t="shared" si="51"/>
        <v>49</v>
      </c>
      <c r="G173" s="3">
        <f t="shared" si="51"/>
        <v>19</v>
      </c>
      <c r="H173" s="3">
        <f t="shared" si="51"/>
        <v>29</v>
      </c>
      <c r="I173" s="3">
        <f t="shared" si="51"/>
        <v>541</v>
      </c>
      <c r="J173" s="3">
        <f t="shared" si="51"/>
        <v>479</v>
      </c>
      <c r="K173" s="3">
        <f t="shared" si="51"/>
        <v>37</v>
      </c>
      <c r="L173" s="3">
        <f t="shared" si="51"/>
        <v>52</v>
      </c>
      <c r="M173" s="3">
        <f t="shared" si="51"/>
        <v>14</v>
      </c>
      <c r="N173" s="3">
        <f t="shared" si="51"/>
        <v>523</v>
      </c>
      <c r="O173" s="3">
        <f t="shared" si="51"/>
        <v>554</v>
      </c>
      <c r="P173" s="3">
        <f t="shared" si="51"/>
        <v>37</v>
      </c>
      <c r="Q173" s="3">
        <f t="shared" si="51"/>
        <v>50</v>
      </c>
      <c r="R173" s="3">
        <f t="shared" si="51"/>
        <v>21</v>
      </c>
      <c r="S173" s="3">
        <f t="shared" si="51"/>
        <v>32</v>
      </c>
      <c r="T173" s="3">
        <f t="shared" si="51"/>
        <v>466</v>
      </c>
      <c r="U173" s="3">
        <f t="shared" si="51"/>
        <v>394</v>
      </c>
      <c r="V173" s="3">
        <f t="shared" si="51"/>
        <v>18</v>
      </c>
      <c r="W173" s="3">
        <f t="shared" si="51"/>
        <v>42</v>
      </c>
      <c r="X173" s="3">
        <f t="shared" si="51"/>
        <v>13</v>
      </c>
      <c r="Y173" s="3">
        <f t="shared" si="51"/>
        <v>1164</v>
      </c>
      <c r="Z173" s="3">
        <f t="shared" si="51"/>
        <v>0</v>
      </c>
    </row>
    <row r="174" spans="1:26" ht="12.75">
      <c r="A174" s="51" t="s">
        <v>114</v>
      </c>
      <c r="B174" s="1">
        <v>2536</v>
      </c>
      <c r="C174" s="1">
        <v>331</v>
      </c>
      <c r="D174" s="1">
        <v>108</v>
      </c>
      <c r="E174" s="1">
        <v>7</v>
      </c>
      <c r="F174" s="1">
        <v>24</v>
      </c>
      <c r="G174" s="1">
        <v>10</v>
      </c>
      <c r="H174" s="1">
        <v>16</v>
      </c>
      <c r="I174" s="1">
        <v>316</v>
      </c>
      <c r="J174" s="1">
        <v>109</v>
      </c>
      <c r="K174" s="1">
        <v>9</v>
      </c>
      <c r="L174" s="1">
        <v>26</v>
      </c>
      <c r="M174" s="1">
        <v>3</v>
      </c>
      <c r="N174" s="1">
        <v>305</v>
      </c>
      <c r="O174" s="1">
        <v>134</v>
      </c>
      <c r="P174" s="1">
        <v>7</v>
      </c>
      <c r="Q174" s="1">
        <v>18</v>
      </c>
      <c r="R174" s="1">
        <v>11</v>
      </c>
      <c r="S174" s="1">
        <v>14</v>
      </c>
      <c r="T174" s="1">
        <v>302</v>
      </c>
      <c r="U174" s="1">
        <v>102</v>
      </c>
      <c r="V174" s="1">
        <v>9</v>
      </c>
      <c r="W174" s="1">
        <v>27</v>
      </c>
      <c r="X174" s="1">
        <v>5</v>
      </c>
      <c r="Y174" s="1">
        <v>643</v>
      </c>
      <c r="Z174" s="1">
        <v>0</v>
      </c>
    </row>
    <row r="175" spans="1:26" s="14" customFormat="1" ht="12.75">
      <c r="A175" s="3" t="s">
        <v>20</v>
      </c>
      <c r="B175" s="3">
        <f aca="true" t="shared" si="52" ref="B175:Z175">SUM(B174)</f>
        <v>2536</v>
      </c>
      <c r="C175" s="3">
        <f t="shared" si="52"/>
        <v>331</v>
      </c>
      <c r="D175" s="3">
        <f t="shared" si="52"/>
        <v>108</v>
      </c>
      <c r="E175" s="3">
        <f t="shared" si="52"/>
        <v>7</v>
      </c>
      <c r="F175" s="3">
        <f t="shared" si="52"/>
        <v>24</v>
      </c>
      <c r="G175" s="3">
        <f t="shared" si="52"/>
        <v>10</v>
      </c>
      <c r="H175" s="3">
        <f t="shared" si="52"/>
        <v>16</v>
      </c>
      <c r="I175" s="3">
        <f t="shared" si="52"/>
        <v>316</v>
      </c>
      <c r="J175" s="3">
        <f t="shared" si="52"/>
        <v>109</v>
      </c>
      <c r="K175" s="3">
        <f t="shared" si="52"/>
        <v>9</v>
      </c>
      <c r="L175" s="3">
        <f t="shared" si="52"/>
        <v>26</v>
      </c>
      <c r="M175" s="3">
        <f t="shared" si="52"/>
        <v>3</v>
      </c>
      <c r="N175" s="3">
        <f t="shared" si="52"/>
        <v>305</v>
      </c>
      <c r="O175" s="3">
        <f t="shared" si="52"/>
        <v>134</v>
      </c>
      <c r="P175" s="3">
        <f t="shared" si="52"/>
        <v>7</v>
      </c>
      <c r="Q175" s="3">
        <f t="shared" si="52"/>
        <v>18</v>
      </c>
      <c r="R175" s="3">
        <f t="shared" si="52"/>
        <v>11</v>
      </c>
      <c r="S175" s="3">
        <f t="shared" si="52"/>
        <v>14</v>
      </c>
      <c r="T175" s="3">
        <f t="shared" si="52"/>
        <v>302</v>
      </c>
      <c r="U175" s="3">
        <f t="shared" si="52"/>
        <v>102</v>
      </c>
      <c r="V175" s="3">
        <f t="shared" si="52"/>
        <v>9</v>
      </c>
      <c r="W175" s="3">
        <f t="shared" si="52"/>
        <v>27</v>
      </c>
      <c r="X175" s="3">
        <f t="shared" si="52"/>
        <v>5</v>
      </c>
      <c r="Y175" s="3">
        <f t="shared" si="52"/>
        <v>643</v>
      </c>
      <c r="Z175" s="3">
        <f t="shared" si="52"/>
        <v>0</v>
      </c>
    </row>
    <row r="176" spans="1:26" ht="12.75">
      <c r="A176" s="51" t="s">
        <v>115</v>
      </c>
      <c r="B176" s="1">
        <v>1464</v>
      </c>
      <c r="C176" s="1">
        <v>134</v>
      </c>
      <c r="D176" s="1">
        <v>110</v>
      </c>
      <c r="E176" s="1">
        <v>11</v>
      </c>
      <c r="F176" s="1">
        <v>13</v>
      </c>
      <c r="G176" s="1">
        <v>6</v>
      </c>
      <c r="H176" s="1">
        <v>7</v>
      </c>
      <c r="I176" s="1">
        <v>124</v>
      </c>
      <c r="J176" s="1">
        <v>126</v>
      </c>
      <c r="K176" s="1">
        <v>11</v>
      </c>
      <c r="L176" s="1">
        <v>12</v>
      </c>
      <c r="M176" s="1">
        <v>8</v>
      </c>
      <c r="N176" s="1">
        <v>122</v>
      </c>
      <c r="O176" s="1">
        <v>136</v>
      </c>
      <c r="P176" s="1">
        <v>8</v>
      </c>
      <c r="Q176" s="1">
        <v>9</v>
      </c>
      <c r="R176" s="1">
        <v>11</v>
      </c>
      <c r="S176" s="1">
        <v>9</v>
      </c>
      <c r="T176" s="1">
        <v>108</v>
      </c>
      <c r="U176" s="1">
        <v>110</v>
      </c>
      <c r="V176" s="1">
        <v>12</v>
      </c>
      <c r="W176" s="1">
        <v>11</v>
      </c>
      <c r="X176" s="1">
        <v>4</v>
      </c>
      <c r="Y176" s="1">
        <v>362</v>
      </c>
      <c r="Z176" s="1">
        <v>0</v>
      </c>
    </row>
    <row r="177" spans="1:26" ht="12.75">
      <c r="A177" s="51" t="s">
        <v>116</v>
      </c>
      <c r="B177" s="1">
        <v>1864</v>
      </c>
      <c r="C177" s="1">
        <v>205</v>
      </c>
      <c r="D177" s="1">
        <v>131</v>
      </c>
      <c r="E177" s="1">
        <v>8</v>
      </c>
      <c r="F177" s="1">
        <v>22</v>
      </c>
      <c r="G177" s="1">
        <v>11</v>
      </c>
      <c r="H177" s="1">
        <v>14</v>
      </c>
      <c r="I177" s="1">
        <v>200</v>
      </c>
      <c r="J177" s="1">
        <v>129</v>
      </c>
      <c r="K177" s="1">
        <v>13</v>
      </c>
      <c r="L177" s="1">
        <v>26</v>
      </c>
      <c r="M177" s="1">
        <v>9</v>
      </c>
      <c r="N177" s="1">
        <v>201</v>
      </c>
      <c r="O177" s="1">
        <v>151</v>
      </c>
      <c r="P177" s="1">
        <v>9</v>
      </c>
      <c r="Q177" s="1">
        <v>23</v>
      </c>
      <c r="R177" s="1">
        <v>8</v>
      </c>
      <c r="S177" s="1">
        <v>10</v>
      </c>
      <c r="T177" s="1">
        <v>190</v>
      </c>
      <c r="U177" s="1">
        <v>107</v>
      </c>
      <c r="V177" s="1">
        <v>10</v>
      </c>
      <c r="W177" s="1">
        <v>26</v>
      </c>
      <c r="X177" s="1">
        <v>7</v>
      </c>
      <c r="Y177" s="1">
        <v>354</v>
      </c>
      <c r="Z177" s="1">
        <v>0</v>
      </c>
    </row>
    <row r="178" spans="1:26" ht="12.75">
      <c r="A178" s="51" t="s">
        <v>117</v>
      </c>
      <c r="B178" s="1">
        <v>1000</v>
      </c>
      <c r="C178" s="1">
        <v>101</v>
      </c>
      <c r="D178" s="1">
        <v>64</v>
      </c>
      <c r="E178" s="1">
        <v>7</v>
      </c>
      <c r="F178" s="1">
        <v>13</v>
      </c>
      <c r="G178" s="1">
        <v>2</v>
      </c>
      <c r="H178" s="1">
        <v>20</v>
      </c>
      <c r="I178" s="1">
        <v>104</v>
      </c>
      <c r="J178" s="1">
        <v>64</v>
      </c>
      <c r="K178" s="1">
        <v>6</v>
      </c>
      <c r="L178" s="1">
        <v>18</v>
      </c>
      <c r="M178" s="1">
        <v>6</v>
      </c>
      <c r="N178" s="1">
        <v>107</v>
      </c>
      <c r="O178" s="1">
        <v>74</v>
      </c>
      <c r="P178" s="1">
        <v>10</v>
      </c>
      <c r="Q178" s="1">
        <v>11</v>
      </c>
      <c r="R178" s="1">
        <v>6</v>
      </c>
      <c r="S178" s="1">
        <v>20</v>
      </c>
      <c r="T178" s="1">
        <v>93</v>
      </c>
      <c r="U178" s="1">
        <v>55</v>
      </c>
      <c r="V178" s="1">
        <v>6</v>
      </c>
      <c r="W178" s="1">
        <v>19</v>
      </c>
      <c r="X178" s="1">
        <v>5</v>
      </c>
      <c r="Y178" s="1">
        <v>189</v>
      </c>
      <c r="Z178" s="1">
        <v>0</v>
      </c>
    </row>
    <row r="179" spans="1:26" s="14" customFormat="1" ht="12.75">
      <c r="A179" s="3" t="s">
        <v>20</v>
      </c>
      <c r="B179" s="3">
        <f aca="true" t="shared" si="53" ref="B179:Z179">SUM(B176:B178)</f>
        <v>4328</v>
      </c>
      <c r="C179" s="3">
        <f t="shared" si="53"/>
        <v>440</v>
      </c>
      <c r="D179" s="3">
        <f t="shared" si="53"/>
        <v>305</v>
      </c>
      <c r="E179" s="3">
        <f t="shared" si="53"/>
        <v>26</v>
      </c>
      <c r="F179" s="3">
        <f t="shared" si="53"/>
        <v>48</v>
      </c>
      <c r="G179" s="3">
        <f t="shared" si="53"/>
        <v>19</v>
      </c>
      <c r="H179" s="3">
        <f t="shared" si="53"/>
        <v>41</v>
      </c>
      <c r="I179" s="3">
        <f t="shared" si="53"/>
        <v>428</v>
      </c>
      <c r="J179" s="3">
        <f t="shared" si="53"/>
        <v>319</v>
      </c>
      <c r="K179" s="3">
        <f t="shared" si="53"/>
        <v>30</v>
      </c>
      <c r="L179" s="3">
        <f t="shared" si="53"/>
        <v>56</v>
      </c>
      <c r="M179" s="3">
        <f t="shared" si="53"/>
        <v>23</v>
      </c>
      <c r="N179" s="3">
        <f t="shared" si="53"/>
        <v>430</v>
      </c>
      <c r="O179" s="3">
        <f t="shared" si="53"/>
        <v>361</v>
      </c>
      <c r="P179" s="3">
        <f t="shared" si="53"/>
        <v>27</v>
      </c>
      <c r="Q179" s="3">
        <f t="shared" si="53"/>
        <v>43</v>
      </c>
      <c r="R179" s="3">
        <f t="shared" si="53"/>
        <v>25</v>
      </c>
      <c r="S179" s="3">
        <f t="shared" si="53"/>
        <v>39</v>
      </c>
      <c r="T179" s="3">
        <f t="shared" si="53"/>
        <v>391</v>
      </c>
      <c r="U179" s="3">
        <f t="shared" si="53"/>
        <v>272</v>
      </c>
      <c r="V179" s="3">
        <f t="shared" si="53"/>
        <v>28</v>
      </c>
      <c r="W179" s="3">
        <f t="shared" si="53"/>
        <v>56</v>
      </c>
      <c r="X179" s="3">
        <f t="shared" si="53"/>
        <v>16</v>
      </c>
      <c r="Y179" s="3">
        <f t="shared" si="53"/>
        <v>905</v>
      </c>
      <c r="Z179" s="3">
        <f t="shared" si="53"/>
        <v>0</v>
      </c>
    </row>
    <row r="180" spans="1:26" ht="12.75">
      <c r="A180" s="51" t="s">
        <v>118</v>
      </c>
      <c r="B180" s="1">
        <v>1820</v>
      </c>
      <c r="C180" s="1">
        <v>191</v>
      </c>
      <c r="D180" s="1">
        <v>109</v>
      </c>
      <c r="E180" s="1">
        <v>4</v>
      </c>
      <c r="F180" s="1">
        <v>16</v>
      </c>
      <c r="G180" s="1">
        <v>7</v>
      </c>
      <c r="H180" s="1">
        <v>9</v>
      </c>
      <c r="I180" s="1">
        <v>202</v>
      </c>
      <c r="J180" s="1">
        <v>114</v>
      </c>
      <c r="K180" s="1">
        <v>13</v>
      </c>
      <c r="L180" s="1">
        <v>16</v>
      </c>
      <c r="M180" s="1">
        <v>9</v>
      </c>
      <c r="N180" s="1">
        <v>190</v>
      </c>
      <c r="O180" s="1">
        <v>128</v>
      </c>
      <c r="P180" s="1">
        <v>8</v>
      </c>
      <c r="Q180" s="1">
        <v>19</v>
      </c>
      <c r="R180" s="1">
        <v>14</v>
      </c>
      <c r="S180" s="1">
        <v>7</v>
      </c>
      <c r="T180" s="1">
        <v>176</v>
      </c>
      <c r="U180" s="1">
        <v>111</v>
      </c>
      <c r="V180" s="1">
        <v>5</v>
      </c>
      <c r="W180" s="1">
        <v>12</v>
      </c>
      <c r="X180" s="1">
        <v>7</v>
      </c>
      <c r="Y180" s="1">
        <v>453</v>
      </c>
      <c r="Z180" s="1">
        <v>0</v>
      </c>
    </row>
    <row r="181" spans="1:26" s="14" customFormat="1" ht="12.75">
      <c r="A181" s="3" t="s">
        <v>20</v>
      </c>
      <c r="B181" s="3">
        <f aca="true" t="shared" si="54" ref="B181:Z181">SUM(B180)</f>
        <v>1820</v>
      </c>
      <c r="C181" s="3">
        <f t="shared" si="54"/>
        <v>191</v>
      </c>
      <c r="D181" s="3">
        <f t="shared" si="54"/>
        <v>109</v>
      </c>
      <c r="E181" s="3">
        <f t="shared" si="54"/>
        <v>4</v>
      </c>
      <c r="F181" s="3">
        <f t="shared" si="54"/>
        <v>16</v>
      </c>
      <c r="G181" s="3">
        <f t="shared" si="54"/>
        <v>7</v>
      </c>
      <c r="H181" s="3">
        <f t="shared" si="54"/>
        <v>9</v>
      </c>
      <c r="I181" s="3">
        <f t="shared" si="54"/>
        <v>202</v>
      </c>
      <c r="J181" s="3">
        <f t="shared" si="54"/>
        <v>114</v>
      </c>
      <c r="K181" s="3">
        <f t="shared" si="54"/>
        <v>13</v>
      </c>
      <c r="L181" s="3">
        <f t="shared" si="54"/>
        <v>16</v>
      </c>
      <c r="M181" s="3">
        <f t="shared" si="54"/>
        <v>9</v>
      </c>
      <c r="N181" s="3">
        <f t="shared" si="54"/>
        <v>190</v>
      </c>
      <c r="O181" s="3">
        <f t="shared" si="54"/>
        <v>128</v>
      </c>
      <c r="P181" s="3">
        <f t="shared" si="54"/>
        <v>8</v>
      </c>
      <c r="Q181" s="3">
        <f t="shared" si="54"/>
        <v>19</v>
      </c>
      <c r="R181" s="3">
        <f t="shared" si="54"/>
        <v>14</v>
      </c>
      <c r="S181" s="3">
        <f t="shared" si="54"/>
        <v>7</v>
      </c>
      <c r="T181" s="3">
        <f t="shared" si="54"/>
        <v>176</v>
      </c>
      <c r="U181" s="3">
        <f t="shared" si="54"/>
        <v>111</v>
      </c>
      <c r="V181" s="3">
        <f t="shared" si="54"/>
        <v>5</v>
      </c>
      <c r="W181" s="3">
        <f t="shared" si="54"/>
        <v>12</v>
      </c>
      <c r="X181" s="3">
        <f t="shared" si="54"/>
        <v>7</v>
      </c>
      <c r="Y181" s="3">
        <f t="shared" si="54"/>
        <v>453</v>
      </c>
      <c r="Z181" s="3">
        <f t="shared" si="54"/>
        <v>0</v>
      </c>
    </row>
    <row r="182" spans="1:26" ht="12.75">
      <c r="A182" s="51" t="s">
        <v>119</v>
      </c>
      <c r="B182" s="1">
        <v>1948</v>
      </c>
      <c r="C182" s="1">
        <v>214</v>
      </c>
      <c r="D182" s="1">
        <v>142</v>
      </c>
      <c r="E182" s="1">
        <v>6</v>
      </c>
      <c r="F182" s="1">
        <v>14</v>
      </c>
      <c r="G182" s="1">
        <v>3</v>
      </c>
      <c r="H182" s="1">
        <v>13</v>
      </c>
      <c r="I182" s="1">
        <v>228</v>
      </c>
      <c r="J182" s="1">
        <v>137</v>
      </c>
      <c r="K182" s="1">
        <v>5</v>
      </c>
      <c r="L182" s="1">
        <v>16</v>
      </c>
      <c r="M182" s="1">
        <v>7</v>
      </c>
      <c r="N182" s="1">
        <v>233</v>
      </c>
      <c r="O182" s="1">
        <v>149</v>
      </c>
      <c r="P182" s="1">
        <v>9</v>
      </c>
      <c r="Q182" s="1">
        <v>14</v>
      </c>
      <c r="R182" s="1">
        <v>3</v>
      </c>
      <c r="S182" s="1">
        <v>10</v>
      </c>
      <c r="T182" s="1">
        <v>199</v>
      </c>
      <c r="U182" s="1">
        <v>106</v>
      </c>
      <c r="V182" s="1">
        <v>3</v>
      </c>
      <c r="W182" s="1">
        <v>15</v>
      </c>
      <c r="X182" s="1">
        <v>2</v>
      </c>
      <c r="Y182" s="1">
        <v>420</v>
      </c>
      <c r="Z182" s="1">
        <v>0</v>
      </c>
    </row>
    <row r="183" spans="1:26" ht="12.75">
      <c r="A183" s="51" t="s">
        <v>120</v>
      </c>
      <c r="B183" s="1">
        <v>2124</v>
      </c>
      <c r="C183" s="1">
        <v>175</v>
      </c>
      <c r="D183" s="1">
        <v>172</v>
      </c>
      <c r="E183" s="1">
        <v>11</v>
      </c>
      <c r="F183" s="1">
        <v>12</v>
      </c>
      <c r="G183" s="1">
        <v>7</v>
      </c>
      <c r="H183" s="1">
        <v>4</v>
      </c>
      <c r="I183" s="1">
        <v>171</v>
      </c>
      <c r="J183" s="1">
        <v>191</v>
      </c>
      <c r="K183" s="1">
        <v>12</v>
      </c>
      <c r="L183" s="1">
        <v>13</v>
      </c>
      <c r="M183" s="1">
        <v>9</v>
      </c>
      <c r="N183" s="1">
        <v>192</v>
      </c>
      <c r="O183" s="1">
        <v>188</v>
      </c>
      <c r="P183" s="1">
        <v>13</v>
      </c>
      <c r="Q183" s="1">
        <v>16</v>
      </c>
      <c r="R183" s="1">
        <v>6</v>
      </c>
      <c r="S183" s="1">
        <v>5</v>
      </c>
      <c r="T183" s="1">
        <v>171</v>
      </c>
      <c r="U183" s="1">
        <v>158</v>
      </c>
      <c r="V183" s="1">
        <v>6</v>
      </c>
      <c r="W183" s="1">
        <v>11</v>
      </c>
      <c r="X183" s="1">
        <v>4</v>
      </c>
      <c r="Y183" s="1">
        <v>577</v>
      </c>
      <c r="Z183" s="1">
        <v>0</v>
      </c>
    </row>
    <row r="184" spans="1:26" ht="12.75">
      <c r="A184" s="51" t="s">
        <v>121</v>
      </c>
      <c r="B184" s="1">
        <v>2296</v>
      </c>
      <c r="C184" s="1">
        <v>253</v>
      </c>
      <c r="D184" s="1">
        <v>177</v>
      </c>
      <c r="E184" s="1">
        <v>12</v>
      </c>
      <c r="F184" s="1">
        <v>9</v>
      </c>
      <c r="G184" s="1">
        <v>8</v>
      </c>
      <c r="H184" s="1">
        <v>3</v>
      </c>
      <c r="I184" s="1">
        <v>262</v>
      </c>
      <c r="J184" s="1">
        <v>177</v>
      </c>
      <c r="K184" s="1">
        <v>14</v>
      </c>
      <c r="L184" s="1">
        <v>11</v>
      </c>
      <c r="M184" s="1">
        <v>7</v>
      </c>
      <c r="N184" s="1">
        <v>271</v>
      </c>
      <c r="O184" s="1">
        <v>187</v>
      </c>
      <c r="P184" s="1">
        <v>19</v>
      </c>
      <c r="Q184" s="1">
        <v>9</v>
      </c>
      <c r="R184" s="1">
        <v>8</v>
      </c>
      <c r="S184" s="1">
        <v>4</v>
      </c>
      <c r="T184" s="1">
        <v>248</v>
      </c>
      <c r="U184" s="1">
        <v>154</v>
      </c>
      <c r="V184" s="1">
        <v>11</v>
      </c>
      <c r="W184" s="1">
        <v>9</v>
      </c>
      <c r="X184" s="1">
        <v>7</v>
      </c>
      <c r="Y184" s="1">
        <v>436</v>
      </c>
      <c r="Z184" s="1">
        <v>0</v>
      </c>
    </row>
    <row r="185" spans="1:26" ht="12.75">
      <c r="A185" s="51" t="s">
        <v>122</v>
      </c>
      <c r="B185" s="1">
        <v>3396</v>
      </c>
      <c r="C185" s="1">
        <v>354</v>
      </c>
      <c r="D185" s="1">
        <v>213</v>
      </c>
      <c r="E185" s="1">
        <v>10</v>
      </c>
      <c r="F185" s="1">
        <v>26</v>
      </c>
      <c r="G185" s="1">
        <v>18</v>
      </c>
      <c r="H185" s="1">
        <v>8</v>
      </c>
      <c r="I185" s="1">
        <v>379</v>
      </c>
      <c r="J185" s="1">
        <v>216</v>
      </c>
      <c r="K185" s="1">
        <v>14</v>
      </c>
      <c r="L185" s="1">
        <v>34</v>
      </c>
      <c r="M185" s="1">
        <v>18</v>
      </c>
      <c r="N185" s="1">
        <v>377</v>
      </c>
      <c r="O185" s="1">
        <v>223</v>
      </c>
      <c r="P185" s="1">
        <v>13</v>
      </c>
      <c r="Q185" s="1">
        <v>28</v>
      </c>
      <c r="R185" s="1">
        <v>13</v>
      </c>
      <c r="S185" s="1">
        <v>12</v>
      </c>
      <c r="T185" s="1">
        <v>338</v>
      </c>
      <c r="U185" s="1">
        <v>191</v>
      </c>
      <c r="V185" s="1">
        <v>13</v>
      </c>
      <c r="W185" s="1">
        <v>27</v>
      </c>
      <c r="X185" s="1">
        <v>13</v>
      </c>
      <c r="Y185" s="1">
        <v>858</v>
      </c>
      <c r="Z185" s="1">
        <v>0</v>
      </c>
    </row>
    <row r="186" spans="1:26" s="14" customFormat="1" ht="12.75">
      <c r="A186" s="3" t="s">
        <v>20</v>
      </c>
      <c r="B186" s="3">
        <f aca="true" t="shared" si="55" ref="B186:Z186">SUM(B182:B185)</f>
        <v>9764</v>
      </c>
      <c r="C186" s="3">
        <f t="shared" si="55"/>
        <v>996</v>
      </c>
      <c r="D186" s="3">
        <f t="shared" si="55"/>
        <v>704</v>
      </c>
      <c r="E186" s="3">
        <f t="shared" si="55"/>
        <v>39</v>
      </c>
      <c r="F186" s="3">
        <f t="shared" si="55"/>
        <v>61</v>
      </c>
      <c r="G186" s="3">
        <f t="shared" si="55"/>
        <v>36</v>
      </c>
      <c r="H186" s="3">
        <f t="shared" si="55"/>
        <v>28</v>
      </c>
      <c r="I186" s="3">
        <f t="shared" si="55"/>
        <v>1040</v>
      </c>
      <c r="J186" s="3">
        <f t="shared" si="55"/>
        <v>721</v>
      </c>
      <c r="K186" s="3">
        <f t="shared" si="55"/>
        <v>45</v>
      </c>
      <c r="L186" s="3">
        <f t="shared" si="55"/>
        <v>74</v>
      </c>
      <c r="M186" s="3">
        <f t="shared" si="55"/>
        <v>41</v>
      </c>
      <c r="N186" s="3">
        <f t="shared" si="55"/>
        <v>1073</v>
      </c>
      <c r="O186" s="3">
        <f t="shared" si="55"/>
        <v>747</v>
      </c>
      <c r="P186" s="3">
        <f t="shared" si="55"/>
        <v>54</v>
      </c>
      <c r="Q186" s="3">
        <f t="shared" si="55"/>
        <v>67</v>
      </c>
      <c r="R186" s="3">
        <f t="shared" si="55"/>
        <v>30</v>
      </c>
      <c r="S186" s="3">
        <f t="shared" si="55"/>
        <v>31</v>
      </c>
      <c r="T186" s="3">
        <f t="shared" si="55"/>
        <v>956</v>
      </c>
      <c r="U186" s="3">
        <f t="shared" si="55"/>
        <v>609</v>
      </c>
      <c r="V186" s="3">
        <f t="shared" si="55"/>
        <v>33</v>
      </c>
      <c r="W186" s="3">
        <f t="shared" si="55"/>
        <v>62</v>
      </c>
      <c r="X186" s="3">
        <f t="shared" si="55"/>
        <v>26</v>
      </c>
      <c r="Y186" s="3">
        <f t="shared" si="55"/>
        <v>2291</v>
      </c>
      <c r="Z186" s="3">
        <f t="shared" si="55"/>
        <v>0</v>
      </c>
    </row>
    <row r="187" spans="1:26" ht="12.75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s="14" customFormat="1" ht="12.75">
      <c r="A188" s="3" t="s">
        <v>123</v>
      </c>
      <c r="B188" s="3">
        <f aca="true" t="shared" si="56" ref="B188:Z188">SUM(B186,B181,B179,B175,B173,B169,B165,B161,B149,B146,B143,B141,B98,B95,B86,B83,B81,B79,B64,B36,B33,B30,B28,B22,B19,B15,B5)</f>
        <v>168880</v>
      </c>
      <c r="C188" s="3">
        <f t="shared" si="56"/>
        <v>17160</v>
      </c>
      <c r="D188" s="3">
        <f t="shared" si="56"/>
        <v>13248</v>
      </c>
      <c r="E188" s="3">
        <f t="shared" si="56"/>
        <v>847</v>
      </c>
      <c r="F188" s="3">
        <f t="shared" si="56"/>
        <v>1299</v>
      </c>
      <c r="G188" s="3">
        <f t="shared" si="56"/>
        <v>613</v>
      </c>
      <c r="H188" s="3">
        <f t="shared" si="56"/>
        <v>778</v>
      </c>
      <c r="I188" s="3">
        <f t="shared" si="56"/>
        <v>17986</v>
      </c>
      <c r="J188" s="3">
        <f t="shared" si="56"/>
        <v>12718</v>
      </c>
      <c r="K188" s="3">
        <f t="shared" si="56"/>
        <v>1041</v>
      </c>
      <c r="L188" s="3">
        <f t="shared" si="56"/>
        <v>1482</v>
      </c>
      <c r="M188" s="3">
        <f t="shared" si="56"/>
        <v>562</v>
      </c>
      <c r="N188" s="3">
        <f t="shared" si="56"/>
        <v>16895</v>
      </c>
      <c r="O188" s="3">
        <f t="shared" si="56"/>
        <v>14849</v>
      </c>
      <c r="P188" s="3">
        <f t="shared" si="56"/>
        <v>940</v>
      </c>
      <c r="Q188" s="3">
        <f t="shared" si="56"/>
        <v>1230</v>
      </c>
      <c r="R188" s="3">
        <f t="shared" si="56"/>
        <v>685</v>
      </c>
      <c r="S188" s="3">
        <f t="shared" si="56"/>
        <v>728</v>
      </c>
      <c r="T188" s="3">
        <f t="shared" si="56"/>
        <v>15955</v>
      </c>
      <c r="U188" s="3">
        <f t="shared" si="56"/>
        <v>11507</v>
      </c>
      <c r="V188" s="3">
        <f t="shared" si="56"/>
        <v>686</v>
      </c>
      <c r="W188" s="3">
        <f t="shared" si="56"/>
        <v>1314</v>
      </c>
      <c r="X188" s="3">
        <f t="shared" si="56"/>
        <v>449</v>
      </c>
      <c r="Y188" s="3">
        <f t="shared" si="56"/>
        <v>35907</v>
      </c>
      <c r="Z188" s="3">
        <f t="shared" si="56"/>
        <v>1</v>
      </c>
    </row>
    <row r="189" spans="1:26" s="14" customFormat="1" ht="12.75">
      <c r="A189" s="3" t="s">
        <v>124</v>
      </c>
      <c r="B189" s="3">
        <f aca="true" t="shared" si="57" ref="B189:Z189">SUM(B138,B58)</f>
        <v>68248</v>
      </c>
      <c r="C189" s="3">
        <f t="shared" si="57"/>
        <v>4942</v>
      </c>
      <c r="D189" s="3">
        <f t="shared" si="57"/>
        <v>7705</v>
      </c>
      <c r="E189" s="3">
        <f t="shared" si="57"/>
        <v>332</v>
      </c>
      <c r="F189" s="3">
        <f t="shared" si="57"/>
        <v>388</v>
      </c>
      <c r="G189" s="3">
        <f t="shared" si="57"/>
        <v>267</v>
      </c>
      <c r="H189" s="3">
        <f t="shared" si="57"/>
        <v>335</v>
      </c>
      <c r="I189" s="3">
        <f t="shared" si="57"/>
        <v>5566</v>
      </c>
      <c r="J189" s="3">
        <f t="shared" si="57"/>
        <v>7238</v>
      </c>
      <c r="K189" s="3">
        <f t="shared" si="57"/>
        <v>461</v>
      </c>
      <c r="L189" s="3">
        <f t="shared" si="57"/>
        <v>420</v>
      </c>
      <c r="M189" s="3">
        <f t="shared" si="57"/>
        <v>237</v>
      </c>
      <c r="N189" s="3">
        <f t="shared" si="57"/>
        <v>5170</v>
      </c>
      <c r="O189" s="3">
        <f t="shared" si="57"/>
        <v>8292</v>
      </c>
      <c r="P189" s="3">
        <f t="shared" si="57"/>
        <v>409</v>
      </c>
      <c r="Q189" s="3">
        <f t="shared" si="57"/>
        <v>367</v>
      </c>
      <c r="R189" s="3">
        <f t="shared" si="57"/>
        <v>276</v>
      </c>
      <c r="S189" s="3">
        <f t="shared" si="57"/>
        <v>311</v>
      </c>
      <c r="T189" s="3">
        <f t="shared" si="57"/>
        <v>4623</v>
      </c>
      <c r="U189" s="3">
        <f t="shared" si="57"/>
        <v>6720</v>
      </c>
      <c r="V189" s="3">
        <f t="shared" si="57"/>
        <v>293</v>
      </c>
      <c r="W189" s="3">
        <f t="shared" si="57"/>
        <v>393</v>
      </c>
      <c r="X189" s="3">
        <f t="shared" si="57"/>
        <v>221</v>
      </c>
      <c r="Y189" s="3">
        <f t="shared" si="57"/>
        <v>13281</v>
      </c>
      <c r="Z189" s="3">
        <f t="shared" si="57"/>
        <v>1</v>
      </c>
    </row>
    <row r="190" spans="1:26" s="14" customFormat="1" ht="12.75">
      <c r="A190" s="3" t="s">
        <v>125</v>
      </c>
      <c r="B190" s="3">
        <f aca="true" t="shared" si="58" ref="B190:Z190">SUM(B188:B189)</f>
        <v>237128</v>
      </c>
      <c r="C190" s="3">
        <f t="shared" si="58"/>
        <v>22102</v>
      </c>
      <c r="D190" s="3">
        <f t="shared" si="58"/>
        <v>20953</v>
      </c>
      <c r="E190" s="3">
        <f t="shared" si="58"/>
        <v>1179</v>
      </c>
      <c r="F190" s="3">
        <f t="shared" si="58"/>
        <v>1687</v>
      </c>
      <c r="G190" s="3">
        <f t="shared" si="58"/>
        <v>880</v>
      </c>
      <c r="H190" s="3">
        <f t="shared" si="58"/>
        <v>1113</v>
      </c>
      <c r="I190" s="3">
        <f t="shared" si="58"/>
        <v>23552</v>
      </c>
      <c r="J190" s="3">
        <f t="shared" si="58"/>
        <v>19956</v>
      </c>
      <c r="K190" s="3">
        <f t="shared" si="58"/>
        <v>1502</v>
      </c>
      <c r="L190" s="3">
        <f t="shared" si="58"/>
        <v>1902</v>
      </c>
      <c r="M190" s="3">
        <f t="shared" si="58"/>
        <v>799</v>
      </c>
      <c r="N190" s="3">
        <f t="shared" si="58"/>
        <v>22065</v>
      </c>
      <c r="O190" s="3">
        <f t="shared" si="58"/>
        <v>23141</v>
      </c>
      <c r="P190" s="3">
        <f t="shared" si="58"/>
        <v>1349</v>
      </c>
      <c r="Q190" s="3">
        <f t="shared" si="58"/>
        <v>1597</v>
      </c>
      <c r="R190" s="3">
        <f t="shared" si="58"/>
        <v>961</v>
      </c>
      <c r="S190" s="3">
        <f t="shared" si="58"/>
        <v>1039</v>
      </c>
      <c r="T190" s="3">
        <f t="shared" si="58"/>
        <v>20578</v>
      </c>
      <c r="U190" s="3">
        <f t="shared" si="58"/>
        <v>18227</v>
      </c>
      <c r="V190" s="3">
        <f t="shared" si="58"/>
        <v>979</v>
      </c>
      <c r="W190" s="3">
        <f t="shared" si="58"/>
        <v>1707</v>
      </c>
      <c r="X190" s="3">
        <f t="shared" si="58"/>
        <v>670</v>
      </c>
      <c r="Y190" s="3">
        <f t="shared" si="58"/>
        <v>49188</v>
      </c>
      <c r="Z190" s="3">
        <f t="shared" si="58"/>
        <v>2</v>
      </c>
    </row>
  </sheetData>
  <sheetProtection/>
  <printOptions horizontalCentered="1"/>
  <pageMargins left="0.2" right="0.25" top="1.05" bottom="1.34" header="0.66" footer="0.17"/>
  <pageSetup horizontalDpi="300" verticalDpi="300" orientation="portrait" paperSize="5" scale="65" r:id="rId1"/>
  <headerFooter alignWithMargins="0">
    <oddHeader>&amp;C&amp;"Arial,Bold"&amp;14Chautauqua County Board of Elections
November 7, 2000 General Election&amp;R&amp;"Arial,Bold"&amp;14Page 30</oddHeader>
  </headerFooter>
  <rowBreaks count="4" manualBreakCount="4">
    <brk id="196" max="255" man="1"/>
    <brk id="205" max="255" man="1"/>
    <brk id="215" max="255" man="1"/>
    <brk id="2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B1">
      <selection activeCell="I7" sqref="I7"/>
    </sheetView>
  </sheetViews>
  <sheetFormatPr defaultColWidth="9.140625" defaultRowHeight="12.75"/>
  <cols>
    <col min="1" max="1" width="19.28125" style="12" customWidth="1"/>
    <col min="2" max="3" width="9.140625" style="12" customWidth="1"/>
    <col min="4" max="4" width="7.8515625" style="12" customWidth="1"/>
    <col min="5" max="5" width="8.00390625" style="12" customWidth="1"/>
    <col min="6" max="6" width="9.140625" style="12" customWidth="1"/>
    <col min="7" max="7" width="3.57421875" style="12" customWidth="1"/>
    <col min="8" max="8" width="1.8515625" style="12" customWidth="1"/>
    <col min="9" max="9" width="19.28125" style="12" customWidth="1"/>
    <col min="10" max="14" width="9.140625" style="12" customWidth="1"/>
    <col min="15" max="15" width="3.57421875" style="12" customWidth="1"/>
    <col min="16" max="16384" width="9.140625" style="12" customWidth="1"/>
  </cols>
  <sheetData>
    <row r="1" spans="1:15" ht="63.75" customHeight="1">
      <c r="A1" s="73" t="s">
        <v>291</v>
      </c>
      <c r="B1" s="58" t="s">
        <v>0</v>
      </c>
      <c r="C1" s="59" t="s">
        <v>206</v>
      </c>
      <c r="D1" s="59" t="s">
        <v>207</v>
      </c>
      <c r="E1" s="59" t="s">
        <v>206</v>
      </c>
      <c r="F1" s="58" t="s">
        <v>126</v>
      </c>
      <c r="G1" s="58" t="s">
        <v>127</v>
      </c>
      <c r="H1" s="11"/>
      <c r="I1" s="73" t="s">
        <v>291</v>
      </c>
      <c r="J1" s="58" t="s">
        <v>0</v>
      </c>
      <c r="K1" s="59" t="s">
        <v>206</v>
      </c>
      <c r="L1" s="59" t="s">
        <v>207</v>
      </c>
      <c r="M1" s="59" t="s">
        <v>206</v>
      </c>
      <c r="N1" s="58" t="s">
        <v>126</v>
      </c>
      <c r="O1" s="58" t="s">
        <v>127</v>
      </c>
    </row>
    <row r="2" spans="1:16" s="15" customFormat="1" ht="14.25" customHeight="1">
      <c r="A2" s="68" t="s">
        <v>290</v>
      </c>
      <c r="B2" s="61"/>
      <c r="C2" s="61" t="s">
        <v>208</v>
      </c>
      <c r="D2" s="61" t="s">
        <v>209</v>
      </c>
      <c r="E2" s="61" t="s">
        <v>210</v>
      </c>
      <c r="F2" s="61"/>
      <c r="G2" s="61"/>
      <c r="I2" s="68" t="s">
        <v>290</v>
      </c>
      <c r="J2" s="61"/>
      <c r="K2" s="61" t="s">
        <v>208</v>
      </c>
      <c r="L2" s="61" t="s">
        <v>209</v>
      </c>
      <c r="M2" s="61" t="s">
        <v>210</v>
      </c>
      <c r="N2" s="61"/>
      <c r="O2" s="61"/>
      <c r="P2" s="12"/>
    </row>
    <row r="3" spans="1:16" s="15" customFormat="1" ht="17.25" customHeight="1">
      <c r="A3" s="74" t="s">
        <v>128</v>
      </c>
      <c r="B3" s="61"/>
      <c r="C3" s="61" t="s">
        <v>170</v>
      </c>
      <c r="D3" s="61" t="s">
        <v>130</v>
      </c>
      <c r="E3" s="61" t="s">
        <v>172</v>
      </c>
      <c r="F3" s="61"/>
      <c r="G3" s="61"/>
      <c r="I3" s="74" t="s">
        <v>128</v>
      </c>
      <c r="J3" s="61"/>
      <c r="K3" s="61" t="s">
        <v>170</v>
      </c>
      <c r="L3" s="61" t="s">
        <v>130</v>
      </c>
      <c r="M3" s="61" t="s">
        <v>172</v>
      </c>
      <c r="N3" s="61"/>
      <c r="O3" s="61"/>
      <c r="P3" s="12"/>
    </row>
    <row r="4" spans="1:15" ht="12.75" customHeight="1">
      <c r="A4" s="51" t="s">
        <v>1</v>
      </c>
      <c r="B4" s="2">
        <v>548</v>
      </c>
      <c r="C4" s="1">
        <v>299</v>
      </c>
      <c r="D4" s="1">
        <v>119</v>
      </c>
      <c r="E4" s="1">
        <v>33</v>
      </c>
      <c r="F4" s="1">
        <v>97</v>
      </c>
      <c r="G4" s="1">
        <v>0</v>
      </c>
      <c r="I4" s="51" t="s">
        <v>68</v>
      </c>
      <c r="J4" s="1">
        <v>557</v>
      </c>
      <c r="K4" s="1">
        <v>331</v>
      </c>
      <c r="L4" s="1">
        <v>134</v>
      </c>
      <c r="M4" s="1">
        <v>27</v>
      </c>
      <c r="N4" s="1">
        <v>65</v>
      </c>
      <c r="O4" s="1">
        <v>0</v>
      </c>
    </row>
    <row r="5" spans="1:16" s="14" customFormat="1" ht="12.75">
      <c r="A5" s="3" t="s">
        <v>2</v>
      </c>
      <c r="B5" s="3">
        <f aca="true" t="shared" si="0" ref="B5:G5">SUM(B4)</f>
        <v>548</v>
      </c>
      <c r="C5" s="3">
        <f t="shared" si="0"/>
        <v>299</v>
      </c>
      <c r="D5" s="3">
        <f t="shared" si="0"/>
        <v>119</v>
      </c>
      <c r="E5" s="3">
        <f t="shared" si="0"/>
        <v>33</v>
      </c>
      <c r="F5" s="3">
        <f t="shared" si="0"/>
        <v>97</v>
      </c>
      <c r="G5" s="3">
        <f t="shared" si="0"/>
        <v>0</v>
      </c>
      <c r="I5" s="51" t="s">
        <v>69</v>
      </c>
      <c r="J5" s="1">
        <v>461</v>
      </c>
      <c r="K5" s="1">
        <v>298</v>
      </c>
      <c r="L5" s="1">
        <v>86</v>
      </c>
      <c r="M5" s="1">
        <v>20</v>
      </c>
      <c r="N5" s="1">
        <v>57</v>
      </c>
      <c r="O5" s="1">
        <v>0</v>
      </c>
      <c r="P5" s="12"/>
    </row>
    <row r="6" spans="1:15" ht="12.75">
      <c r="A6" s="51" t="s">
        <v>3</v>
      </c>
      <c r="B6" s="1">
        <v>857</v>
      </c>
      <c r="C6" s="1">
        <v>567</v>
      </c>
      <c r="D6" s="1">
        <v>159</v>
      </c>
      <c r="E6" s="1">
        <v>41</v>
      </c>
      <c r="F6" s="1">
        <v>90</v>
      </c>
      <c r="G6" s="1">
        <v>0</v>
      </c>
      <c r="I6" s="3" t="s">
        <v>20</v>
      </c>
      <c r="J6" s="3">
        <f aca="true" t="shared" si="1" ref="J6:O6">SUM(J4:J5)</f>
        <v>1018</v>
      </c>
      <c r="K6" s="3">
        <f t="shared" si="1"/>
        <v>629</v>
      </c>
      <c r="L6" s="3">
        <f t="shared" si="1"/>
        <v>220</v>
      </c>
      <c r="M6" s="3">
        <f t="shared" si="1"/>
        <v>47</v>
      </c>
      <c r="N6" s="3">
        <f t="shared" si="1"/>
        <v>122</v>
      </c>
      <c r="O6" s="3">
        <f t="shared" si="1"/>
        <v>0</v>
      </c>
    </row>
    <row r="7" spans="1:15" ht="12.75">
      <c r="A7" s="51" t="s">
        <v>4</v>
      </c>
      <c r="B7" s="1">
        <v>623</v>
      </c>
      <c r="C7" s="1">
        <v>436</v>
      </c>
      <c r="D7" s="1">
        <v>101</v>
      </c>
      <c r="E7" s="1">
        <v>14</v>
      </c>
      <c r="F7" s="1">
        <v>72</v>
      </c>
      <c r="G7" s="1">
        <v>0</v>
      </c>
      <c r="I7" s="109" t="s">
        <v>70</v>
      </c>
      <c r="J7" s="61"/>
      <c r="K7" s="61"/>
      <c r="L7" s="61"/>
      <c r="M7" s="61"/>
      <c r="N7" s="1"/>
      <c r="O7" s="1"/>
    </row>
    <row r="8" spans="1:15" ht="12.75">
      <c r="A8" s="51" t="s">
        <v>5</v>
      </c>
      <c r="B8" s="1">
        <v>471</v>
      </c>
      <c r="C8" s="1">
        <v>342</v>
      </c>
      <c r="D8" s="1">
        <v>69</v>
      </c>
      <c r="E8" s="1">
        <v>17</v>
      </c>
      <c r="F8" s="1">
        <v>43</v>
      </c>
      <c r="G8" s="1">
        <v>0</v>
      </c>
      <c r="I8" s="51" t="s">
        <v>27</v>
      </c>
      <c r="J8" s="1">
        <v>290</v>
      </c>
      <c r="K8" s="1">
        <v>148</v>
      </c>
      <c r="L8" s="1">
        <v>81</v>
      </c>
      <c r="M8" s="1">
        <v>13</v>
      </c>
      <c r="N8" s="1">
        <v>48</v>
      </c>
      <c r="O8" s="1">
        <v>0</v>
      </c>
    </row>
    <row r="9" spans="1:15" ht="12.75">
      <c r="A9" s="51" t="s">
        <v>6</v>
      </c>
      <c r="B9" s="1">
        <v>364</v>
      </c>
      <c r="C9" s="1">
        <v>241</v>
      </c>
      <c r="D9" s="1">
        <v>66</v>
      </c>
      <c r="E9" s="1">
        <v>15</v>
      </c>
      <c r="F9" s="1">
        <v>42</v>
      </c>
      <c r="G9" s="1">
        <v>0</v>
      </c>
      <c r="I9" s="51" t="s">
        <v>28</v>
      </c>
      <c r="J9" s="1">
        <v>304</v>
      </c>
      <c r="K9" s="1">
        <v>147</v>
      </c>
      <c r="L9" s="1">
        <v>116</v>
      </c>
      <c r="M9" s="1">
        <v>8</v>
      </c>
      <c r="N9" s="1">
        <v>33</v>
      </c>
      <c r="O9" s="1">
        <v>0</v>
      </c>
    </row>
    <row r="10" spans="1:15" ht="12.75">
      <c r="A10" s="51" t="s">
        <v>7</v>
      </c>
      <c r="B10" s="1">
        <v>477</v>
      </c>
      <c r="C10" s="1">
        <v>325</v>
      </c>
      <c r="D10" s="1">
        <v>64</v>
      </c>
      <c r="E10" s="1">
        <v>29</v>
      </c>
      <c r="F10" s="1">
        <v>59</v>
      </c>
      <c r="G10" s="1">
        <v>0</v>
      </c>
      <c r="I10" s="51" t="s">
        <v>29</v>
      </c>
      <c r="J10" s="1">
        <v>315</v>
      </c>
      <c r="K10" s="1">
        <v>166</v>
      </c>
      <c r="L10" s="1">
        <v>81</v>
      </c>
      <c r="M10" s="1">
        <v>19</v>
      </c>
      <c r="N10" s="1">
        <v>49</v>
      </c>
      <c r="O10" s="1">
        <v>0</v>
      </c>
    </row>
    <row r="11" spans="1:15" ht="12.75">
      <c r="A11" s="51" t="s">
        <v>8</v>
      </c>
      <c r="B11" s="1">
        <v>302</v>
      </c>
      <c r="C11" s="1">
        <v>191</v>
      </c>
      <c r="D11" s="1">
        <v>60</v>
      </c>
      <c r="E11" s="1">
        <v>11</v>
      </c>
      <c r="F11" s="1">
        <v>40</v>
      </c>
      <c r="G11" s="1">
        <v>0</v>
      </c>
      <c r="I11" s="51" t="s">
        <v>30</v>
      </c>
      <c r="J11" s="1">
        <v>490</v>
      </c>
      <c r="K11" s="1">
        <v>284</v>
      </c>
      <c r="L11" s="1">
        <v>125</v>
      </c>
      <c r="M11" s="1">
        <v>15</v>
      </c>
      <c r="N11" s="1">
        <v>66</v>
      </c>
      <c r="O11" s="1">
        <v>0</v>
      </c>
    </row>
    <row r="12" spans="1:15" ht="12.75">
      <c r="A12" s="51" t="s">
        <v>9</v>
      </c>
      <c r="B12" s="1">
        <v>164</v>
      </c>
      <c r="C12" s="1">
        <v>105</v>
      </c>
      <c r="D12" s="1">
        <v>32</v>
      </c>
      <c r="E12" s="1">
        <v>10</v>
      </c>
      <c r="F12" s="1">
        <v>17</v>
      </c>
      <c r="G12" s="1">
        <v>0</v>
      </c>
      <c r="I12" s="51" t="s">
        <v>71</v>
      </c>
      <c r="J12" s="1">
        <v>331</v>
      </c>
      <c r="K12" s="1">
        <v>223</v>
      </c>
      <c r="L12" s="1">
        <v>69</v>
      </c>
      <c r="M12" s="1">
        <v>8</v>
      </c>
      <c r="N12" s="1">
        <v>31</v>
      </c>
      <c r="O12" s="1">
        <v>0</v>
      </c>
    </row>
    <row r="13" spans="1:15" ht="12.75">
      <c r="A13" s="51" t="s">
        <v>10</v>
      </c>
      <c r="B13" s="1">
        <v>290</v>
      </c>
      <c r="C13" s="1">
        <v>189</v>
      </c>
      <c r="D13" s="1">
        <v>49</v>
      </c>
      <c r="E13" s="1">
        <v>16</v>
      </c>
      <c r="F13" s="1">
        <v>36</v>
      </c>
      <c r="G13" s="1">
        <v>0</v>
      </c>
      <c r="I13" s="3" t="s">
        <v>31</v>
      </c>
      <c r="J13" s="3">
        <f aca="true" t="shared" si="2" ref="J13:O13">SUM(J8:J12)</f>
        <v>1730</v>
      </c>
      <c r="K13" s="3">
        <f t="shared" si="2"/>
        <v>968</v>
      </c>
      <c r="L13" s="3">
        <f t="shared" si="2"/>
        <v>472</v>
      </c>
      <c r="M13" s="3">
        <f t="shared" si="2"/>
        <v>63</v>
      </c>
      <c r="N13" s="3">
        <f t="shared" si="2"/>
        <v>227</v>
      </c>
      <c r="O13" s="3">
        <f t="shared" si="2"/>
        <v>0</v>
      </c>
    </row>
    <row r="14" spans="1:15" ht="12.75">
      <c r="A14" s="51" t="s">
        <v>129</v>
      </c>
      <c r="B14" s="1">
        <v>416</v>
      </c>
      <c r="C14" s="1">
        <v>248</v>
      </c>
      <c r="D14" s="1">
        <v>88</v>
      </c>
      <c r="E14" s="1">
        <v>20</v>
      </c>
      <c r="F14" s="1">
        <v>60</v>
      </c>
      <c r="G14" s="1">
        <v>0</v>
      </c>
      <c r="I14" s="51" t="s">
        <v>32</v>
      </c>
      <c r="J14" s="1">
        <v>507</v>
      </c>
      <c r="K14" s="1">
        <v>217</v>
      </c>
      <c r="L14" s="1">
        <v>177</v>
      </c>
      <c r="M14" s="1">
        <v>22</v>
      </c>
      <c r="N14" s="1">
        <v>91</v>
      </c>
      <c r="O14" s="1">
        <v>0</v>
      </c>
    </row>
    <row r="15" spans="1:16" s="14" customFormat="1" ht="12.75">
      <c r="A15" s="3" t="s">
        <v>2</v>
      </c>
      <c r="B15" s="3">
        <f aca="true" t="shared" si="3" ref="B15:G15">SUM(B6:B14)</f>
        <v>3964</v>
      </c>
      <c r="C15" s="3">
        <f t="shared" si="3"/>
        <v>2644</v>
      </c>
      <c r="D15" s="3">
        <f t="shared" si="3"/>
        <v>688</v>
      </c>
      <c r="E15" s="3">
        <f t="shared" si="3"/>
        <v>173</v>
      </c>
      <c r="F15" s="3">
        <f t="shared" si="3"/>
        <v>459</v>
      </c>
      <c r="G15" s="3">
        <f t="shared" si="3"/>
        <v>0</v>
      </c>
      <c r="I15" s="51" t="s">
        <v>33</v>
      </c>
      <c r="J15" s="1">
        <v>269</v>
      </c>
      <c r="K15" s="1">
        <v>118</v>
      </c>
      <c r="L15" s="1">
        <v>91</v>
      </c>
      <c r="M15" s="1">
        <v>19</v>
      </c>
      <c r="N15" s="1">
        <v>41</v>
      </c>
      <c r="O15" s="1">
        <v>0</v>
      </c>
      <c r="P15" s="12"/>
    </row>
    <row r="16" spans="1:15" ht="12.75">
      <c r="A16" s="51" t="s">
        <v>11</v>
      </c>
      <c r="B16" s="1">
        <v>760</v>
      </c>
      <c r="C16" s="1">
        <v>476</v>
      </c>
      <c r="D16" s="1">
        <v>124</v>
      </c>
      <c r="E16" s="1">
        <v>53</v>
      </c>
      <c r="F16" s="1">
        <v>107</v>
      </c>
      <c r="G16" s="1">
        <v>0</v>
      </c>
      <c r="I16" s="51" t="s">
        <v>34</v>
      </c>
      <c r="J16" s="1">
        <v>315</v>
      </c>
      <c r="K16" s="1">
        <v>189</v>
      </c>
      <c r="L16" s="1">
        <v>82</v>
      </c>
      <c r="M16" s="1">
        <v>12</v>
      </c>
      <c r="N16" s="1">
        <v>32</v>
      </c>
      <c r="O16" s="1">
        <v>0</v>
      </c>
    </row>
    <row r="17" spans="1:15" ht="12.75">
      <c r="A17" s="51" t="s">
        <v>12</v>
      </c>
      <c r="B17" s="1">
        <v>504</v>
      </c>
      <c r="C17" s="1">
        <v>328</v>
      </c>
      <c r="D17" s="1">
        <v>69</v>
      </c>
      <c r="E17" s="1">
        <v>34</v>
      </c>
      <c r="F17" s="1">
        <v>73</v>
      </c>
      <c r="G17" s="1">
        <v>0</v>
      </c>
      <c r="I17" s="51" t="s">
        <v>35</v>
      </c>
      <c r="J17" s="1">
        <v>418</v>
      </c>
      <c r="K17" s="1">
        <v>254</v>
      </c>
      <c r="L17" s="1">
        <v>90</v>
      </c>
      <c r="M17" s="1">
        <v>12</v>
      </c>
      <c r="N17" s="1">
        <v>62</v>
      </c>
      <c r="O17" s="1">
        <v>0</v>
      </c>
    </row>
    <row r="18" spans="1:15" ht="12.75">
      <c r="A18" s="51" t="s">
        <v>131</v>
      </c>
      <c r="B18" s="1">
        <v>440</v>
      </c>
      <c r="C18" s="1">
        <v>247</v>
      </c>
      <c r="D18" s="1">
        <v>88</v>
      </c>
      <c r="E18" s="1">
        <v>30</v>
      </c>
      <c r="F18" s="1">
        <v>75</v>
      </c>
      <c r="G18" s="1">
        <v>0</v>
      </c>
      <c r="I18" s="51" t="s">
        <v>72</v>
      </c>
      <c r="J18" s="1">
        <v>438</v>
      </c>
      <c r="K18" s="1">
        <v>278</v>
      </c>
      <c r="L18" s="1">
        <v>83</v>
      </c>
      <c r="M18" s="1">
        <v>24</v>
      </c>
      <c r="N18" s="1">
        <v>53</v>
      </c>
      <c r="O18" s="1">
        <v>0</v>
      </c>
    </row>
    <row r="19" spans="1:16" s="14" customFormat="1" ht="12.75">
      <c r="A19" s="3" t="s">
        <v>2</v>
      </c>
      <c r="B19" s="3">
        <f aca="true" t="shared" si="4" ref="B19:G19">SUM(B16:B18)</f>
        <v>1704</v>
      </c>
      <c r="C19" s="3">
        <f t="shared" si="4"/>
        <v>1051</v>
      </c>
      <c r="D19" s="3">
        <f t="shared" si="4"/>
        <v>281</v>
      </c>
      <c r="E19" s="3">
        <f t="shared" si="4"/>
        <v>117</v>
      </c>
      <c r="F19" s="3">
        <f t="shared" si="4"/>
        <v>255</v>
      </c>
      <c r="G19" s="3">
        <f t="shared" si="4"/>
        <v>0</v>
      </c>
      <c r="I19" s="3" t="s">
        <v>36</v>
      </c>
      <c r="J19" s="3">
        <f aca="true" t="shared" si="5" ref="J19:O19">SUM(J14:J18)</f>
        <v>1947</v>
      </c>
      <c r="K19" s="3">
        <f t="shared" si="5"/>
        <v>1056</v>
      </c>
      <c r="L19" s="3">
        <f t="shared" si="5"/>
        <v>523</v>
      </c>
      <c r="M19" s="3">
        <f t="shared" si="5"/>
        <v>89</v>
      </c>
      <c r="N19" s="3">
        <f t="shared" si="5"/>
        <v>279</v>
      </c>
      <c r="O19" s="3">
        <f t="shared" si="5"/>
        <v>0</v>
      </c>
      <c r="P19" s="12"/>
    </row>
    <row r="20" spans="1:15" ht="12.75">
      <c r="A20" s="51" t="s">
        <v>13</v>
      </c>
      <c r="B20" s="1">
        <v>402</v>
      </c>
      <c r="C20" s="1">
        <v>248</v>
      </c>
      <c r="D20" s="1">
        <v>72</v>
      </c>
      <c r="E20" s="1">
        <v>28</v>
      </c>
      <c r="F20" s="1">
        <v>54</v>
      </c>
      <c r="G20" s="1">
        <v>0</v>
      </c>
      <c r="I20" s="51" t="s">
        <v>37</v>
      </c>
      <c r="J20" s="1">
        <v>280</v>
      </c>
      <c r="K20" s="1">
        <v>121</v>
      </c>
      <c r="L20" s="1">
        <v>95</v>
      </c>
      <c r="M20" s="1">
        <v>9</v>
      </c>
      <c r="N20" s="1">
        <v>55</v>
      </c>
      <c r="O20" s="1">
        <v>0</v>
      </c>
    </row>
    <row r="21" spans="1:15" ht="12.75">
      <c r="A21" s="51" t="s">
        <v>14</v>
      </c>
      <c r="B21" s="1">
        <v>250</v>
      </c>
      <c r="C21" s="1">
        <v>145</v>
      </c>
      <c r="D21" s="1">
        <v>56</v>
      </c>
      <c r="E21" s="1">
        <v>13</v>
      </c>
      <c r="F21" s="1">
        <v>36</v>
      </c>
      <c r="G21" s="1">
        <v>0</v>
      </c>
      <c r="I21" s="51" t="s">
        <v>38</v>
      </c>
      <c r="J21" s="1">
        <v>386</v>
      </c>
      <c r="K21" s="1">
        <v>168</v>
      </c>
      <c r="L21" s="1">
        <v>140</v>
      </c>
      <c r="M21" s="1">
        <v>0</v>
      </c>
      <c r="N21" s="1">
        <v>78</v>
      </c>
      <c r="O21" s="1">
        <v>0</v>
      </c>
    </row>
    <row r="22" spans="1:16" s="14" customFormat="1" ht="12.75">
      <c r="A22" s="3" t="s">
        <v>2</v>
      </c>
      <c r="B22" s="3">
        <f aca="true" t="shared" si="6" ref="B22:G22">SUM(B20:B21)</f>
        <v>652</v>
      </c>
      <c r="C22" s="3">
        <f t="shared" si="6"/>
        <v>393</v>
      </c>
      <c r="D22" s="3">
        <f t="shared" si="6"/>
        <v>128</v>
      </c>
      <c r="E22" s="3">
        <f t="shared" si="6"/>
        <v>41</v>
      </c>
      <c r="F22" s="3">
        <f t="shared" si="6"/>
        <v>90</v>
      </c>
      <c r="G22" s="3">
        <f t="shared" si="6"/>
        <v>0</v>
      </c>
      <c r="I22" s="51" t="s">
        <v>39</v>
      </c>
      <c r="J22" s="1">
        <v>213</v>
      </c>
      <c r="K22" s="1">
        <v>126</v>
      </c>
      <c r="L22" s="1">
        <v>54</v>
      </c>
      <c r="M22" s="1">
        <v>8</v>
      </c>
      <c r="N22" s="1">
        <v>25</v>
      </c>
      <c r="O22" s="1">
        <v>0</v>
      </c>
      <c r="P22" s="12"/>
    </row>
    <row r="23" spans="1:15" ht="12.75">
      <c r="A23" s="51" t="s">
        <v>15</v>
      </c>
      <c r="B23" s="1">
        <v>766</v>
      </c>
      <c r="C23" s="1">
        <v>474</v>
      </c>
      <c r="D23" s="1">
        <v>132</v>
      </c>
      <c r="E23" s="1">
        <v>31</v>
      </c>
      <c r="F23" s="1">
        <v>129</v>
      </c>
      <c r="G23" s="1">
        <v>0</v>
      </c>
      <c r="I23" s="51" t="s">
        <v>40</v>
      </c>
      <c r="J23" s="1">
        <v>295</v>
      </c>
      <c r="K23" s="1">
        <v>102</v>
      </c>
      <c r="L23" s="1">
        <v>117</v>
      </c>
      <c r="M23" s="1">
        <v>14</v>
      </c>
      <c r="N23" s="1">
        <v>62</v>
      </c>
      <c r="O23" s="1">
        <v>0</v>
      </c>
    </row>
    <row r="24" spans="1:15" ht="12.75">
      <c r="A24" s="51" t="s">
        <v>16</v>
      </c>
      <c r="B24" s="1">
        <v>533</v>
      </c>
      <c r="C24" s="1">
        <v>309</v>
      </c>
      <c r="D24" s="1">
        <v>118</v>
      </c>
      <c r="E24" s="1">
        <v>36</v>
      </c>
      <c r="F24" s="1">
        <v>70</v>
      </c>
      <c r="G24" s="1">
        <v>0</v>
      </c>
      <c r="I24" s="51" t="s">
        <v>73</v>
      </c>
      <c r="J24" s="1">
        <v>174</v>
      </c>
      <c r="K24" s="1">
        <v>74</v>
      </c>
      <c r="L24" s="1">
        <v>50</v>
      </c>
      <c r="M24" s="1">
        <v>11</v>
      </c>
      <c r="N24" s="1">
        <v>39</v>
      </c>
      <c r="O24" s="1">
        <v>0</v>
      </c>
    </row>
    <row r="25" spans="1:15" ht="12.75">
      <c r="A25" s="51" t="s">
        <v>17</v>
      </c>
      <c r="B25" s="1">
        <v>428</v>
      </c>
      <c r="C25" s="1">
        <v>268</v>
      </c>
      <c r="D25" s="1">
        <v>72</v>
      </c>
      <c r="E25" s="1">
        <v>21</v>
      </c>
      <c r="F25" s="1">
        <v>67</v>
      </c>
      <c r="G25" s="1">
        <v>0</v>
      </c>
      <c r="I25" s="3" t="s">
        <v>41</v>
      </c>
      <c r="J25" s="3">
        <f aca="true" t="shared" si="7" ref="J25:O25">SUM(J20:J24)</f>
        <v>1348</v>
      </c>
      <c r="K25" s="3">
        <f t="shared" si="7"/>
        <v>591</v>
      </c>
      <c r="L25" s="3">
        <f t="shared" si="7"/>
        <v>456</v>
      </c>
      <c r="M25" s="3">
        <f t="shared" si="7"/>
        <v>42</v>
      </c>
      <c r="N25" s="3">
        <f t="shared" si="7"/>
        <v>259</v>
      </c>
      <c r="O25" s="3">
        <f t="shared" si="7"/>
        <v>0</v>
      </c>
    </row>
    <row r="26" spans="1:15" ht="12.75">
      <c r="A26" s="51" t="s">
        <v>18</v>
      </c>
      <c r="B26" s="1">
        <v>390</v>
      </c>
      <c r="C26" s="1">
        <v>277</v>
      </c>
      <c r="D26" s="1">
        <v>67</v>
      </c>
      <c r="E26" s="1">
        <v>8</v>
      </c>
      <c r="F26" s="1">
        <v>38</v>
      </c>
      <c r="G26" s="1">
        <v>0</v>
      </c>
      <c r="I26" s="51" t="s">
        <v>42</v>
      </c>
      <c r="J26" s="1">
        <v>542</v>
      </c>
      <c r="K26" s="1">
        <v>337</v>
      </c>
      <c r="L26" s="1">
        <v>125</v>
      </c>
      <c r="M26" s="1">
        <v>20</v>
      </c>
      <c r="N26" s="1">
        <v>60</v>
      </c>
      <c r="O26" s="1">
        <v>0</v>
      </c>
    </row>
    <row r="27" spans="1:15" ht="12.75">
      <c r="A27" s="51" t="s">
        <v>19</v>
      </c>
      <c r="B27" s="1">
        <v>91</v>
      </c>
      <c r="C27" s="1">
        <v>42</v>
      </c>
      <c r="D27" s="1">
        <v>24</v>
      </c>
      <c r="E27" s="1">
        <v>7</v>
      </c>
      <c r="F27" s="1">
        <v>18</v>
      </c>
      <c r="G27" s="1">
        <v>0</v>
      </c>
      <c r="I27" s="51" t="s">
        <v>43</v>
      </c>
      <c r="J27" s="1">
        <v>611</v>
      </c>
      <c r="K27" s="1">
        <v>372</v>
      </c>
      <c r="L27" s="1">
        <v>135</v>
      </c>
      <c r="M27" s="1">
        <v>26</v>
      </c>
      <c r="N27" s="1">
        <v>78</v>
      </c>
      <c r="O27" s="1">
        <v>0</v>
      </c>
    </row>
    <row r="28" spans="1:16" s="14" customFormat="1" ht="12.75">
      <c r="A28" s="3" t="s">
        <v>20</v>
      </c>
      <c r="B28" s="3">
        <f aca="true" t="shared" si="8" ref="B28:G28">SUM(B23:B27)</f>
        <v>2208</v>
      </c>
      <c r="C28" s="3">
        <f t="shared" si="8"/>
        <v>1370</v>
      </c>
      <c r="D28" s="3">
        <f t="shared" si="8"/>
        <v>413</v>
      </c>
      <c r="E28" s="3">
        <f t="shared" si="8"/>
        <v>103</v>
      </c>
      <c r="F28" s="3">
        <f t="shared" si="8"/>
        <v>322</v>
      </c>
      <c r="G28" s="3">
        <f t="shared" si="8"/>
        <v>0</v>
      </c>
      <c r="I28" s="51" t="s">
        <v>44</v>
      </c>
      <c r="J28" s="1">
        <v>393</v>
      </c>
      <c r="K28" s="1">
        <v>210</v>
      </c>
      <c r="L28" s="1">
        <v>101</v>
      </c>
      <c r="M28" s="1">
        <v>29</v>
      </c>
      <c r="N28" s="1">
        <v>53</v>
      </c>
      <c r="O28" s="1">
        <v>0</v>
      </c>
      <c r="P28" s="12"/>
    </row>
    <row r="29" spans="1:15" ht="12.75">
      <c r="A29" s="51" t="s">
        <v>21</v>
      </c>
      <c r="B29" s="1">
        <v>451</v>
      </c>
      <c r="C29" s="1">
        <v>268</v>
      </c>
      <c r="D29" s="1">
        <v>77</v>
      </c>
      <c r="E29" s="1">
        <v>21</v>
      </c>
      <c r="F29" s="1">
        <v>85</v>
      </c>
      <c r="G29" s="1">
        <v>0</v>
      </c>
      <c r="I29" s="51" t="s">
        <v>45</v>
      </c>
      <c r="J29" s="1">
        <v>461</v>
      </c>
      <c r="K29" s="1">
        <v>299</v>
      </c>
      <c r="L29" s="1">
        <v>100</v>
      </c>
      <c r="M29" s="1">
        <v>12</v>
      </c>
      <c r="N29" s="1">
        <v>50</v>
      </c>
      <c r="O29" s="1">
        <v>0</v>
      </c>
    </row>
    <row r="30" spans="1:16" s="14" customFormat="1" ht="12.75">
      <c r="A30" s="3" t="s">
        <v>2</v>
      </c>
      <c r="B30" s="3">
        <f aca="true" t="shared" si="9" ref="B30:G30">SUM(B29)</f>
        <v>451</v>
      </c>
      <c r="C30" s="3">
        <f t="shared" si="9"/>
        <v>268</v>
      </c>
      <c r="D30" s="3">
        <f t="shared" si="9"/>
        <v>77</v>
      </c>
      <c r="E30" s="3">
        <f t="shared" si="9"/>
        <v>21</v>
      </c>
      <c r="F30" s="3">
        <f t="shared" si="9"/>
        <v>85</v>
      </c>
      <c r="G30" s="3">
        <f t="shared" si="9"/>
        <v>0</v>
      </c>
      <c r="I30" s="51" t="s">
        <v>74</v>
      </c>
      <c r="J30" s="1">
        <v>665</v>
      </c>
      <c r="K30" s="1">
        <v>404</v>
      </c>
      <c r="L30" s="1">
        <v>155</v>
      </c>
      <c r="M30" s="1">
        <v>32</v>
      </c>
      <c r="N30" s="1">
        <v>74</v>
      </c>
      <c r="O30" s="1">
        <v>0</v>
      </c>
      <c r="P30" s="12"/>
    </row>
    <row r="31" spans="1:15" ht="12.75">
      <c r="A31" s="51" t="s">
        <v>22</v>
      </c>
      <c r="B31" s="1">
        <v>394</v>
      </c>
      <c r="C31" s="1">
        <v>286</v>
      </c>
      <c r="D31" s="1">
        <v>49</v>
      </c>
      <c r="E31" s="1">
        <v>11</v>
      </c>
      <c r="F31" s="1">
        <v>48</v>
      </c>
      <c r="G31" s="1">
        <v>0</v>
      </c>
      <c r="I31" s="3" t="s">
        <v>46</v>
      </c>
      <c r="J31" s="3">
        <f aca="true" t="shared" si="10" ref="J31:O31">SUM(J26:J30)</f>
        <v>2672</v>
      </c>
      <c r="K31" s="3">
        <f t="shared" si="10"/>
        <v>1622</v>
      </c>
      <c r="L31" s="3">
        <f t="shared" si="10"/>
        <v>616</v>
      </c>
      <c r="M31" s="3">
        <f t="shared" si="10"/>
        <v>119</v>
      </c>
      <c r="N31" s="3">
        <f t="shared" si="10"/>
        <v>315</v>
      </c>
      <c r="O31" s="3">
        <f t="shared" si="10"/>
        <v>0</v>
      </c>
    </row>
    <row r="32" spans="1:15" ht="12.75">
      <c r="A32" s="51" t="s">
        <v>23</v>
      </c>
      <c r="B32" s="1">
        <v>232</v>
      </c>
      <c r="C32" s="1">
        <v>160</v>
      </c>
      <c r="D32" s="1">
        <v>32</v>
      </c>
      <c r="E32" s="1">
        <v>10</v>
      </c>
      <c r="F32" s="1">
        <v>30</v>
      </c>
      <c r="G32" s="1">
        <v>0</v>
      </c>
      <c r="I32" s="51" t="s">
        <v>135</v>
      </c>
      <c r="J32" s="1">
        <v>423</v>
      </c>
      <c r="K32" s="1">
        <v>254</v>
      </c>
      <c r="L32" s="1">
        <v>106</v>
      </c>
      <c r="M32" s="1">
        <v>12</v>
      </c>
      <c r="N32" s="1">
        <v>51</v>
      </c>
      <c r="O32" s="1">
        <v>0</v>
      </c>
    </row>
    <row r="33" spans="1:16" s="14" customFormat="1" ht="12.75">
      <c r="A33" s="3" t="s">
        <v>2</v>
      </c>
      <c r="B33" s="3">
        <f aca="true" t="shared" si="11" ref="B33:G33">SUM(B31:B32)</f>
        <v>626</v>
      </c>
      <c r="C33" s="3">
        <f t="shared" si="11"/>
        <v>446</v>
      </c>
      <c r="D33" s="3">
        <f t="shared" si="11"/>
        <v>81</v>
      </c>
      <c r="E33" s="3">
        <f t="shared" si="11"/>
        <v>21</v>
      </c>
      <c r="F33" s="3">
        <f t="shared" si="11"/>
        <v>78</v>
      </c>
      <c r="G33" s="3">
        <f t="shared" si="11"/>
        <v>0</v>
      </c>
      <c r="I33" s="51" t="s">
        <v>75</v>
      </c>
      <c r="J33" s="1">
        <v>532</v>
      </c>
      <c r="K33" s="1">
        <v>291</v>
      </c>
      <c r="L33" s="1">
        <v>141</v>
      </c>
      <c r="M33" s="1">
        <v>25</v>
      </c>
      <c r="N33" s="1">
        <v>75</v>
      </c>
      <c r="O33" s="1">
        <v>0</v>
      </c>
      <c r="P33" s="12"/>
    </row>
    <row r="34" spans="1:15" ht="12.75">
      <c r="A34" s="51" t="s">
        <v>24</v>
      </c>
      <c r="B34" s="1">
        <v>321</v>
      </c>
      <c r="C34" s="1">
        <v>139</v>
      </c>
      <c r="D34" s="1">
        <v>102</v>
      </c>
      <c r="E34" s="1">
        <v>17</v>
      </c>
      <c r="F34" s="1">
        <v>63</v>
      </c>
      <c r="G34" s="1">
        <v>0</v>
      </c>
      <c r="I34" s="51" t="s">
        <v>76</v>
      </c>
      <c r="J34" s="1">
        <v>389</v>
      </c>
      <c r="K34" s="1">
        <v>207</v>
      </c>
      <c r="L34" s="1">
        <v>112</v>
      </c>
      <c r="M34" s="1">
        <v>18</v>
      </c>
      <c r="N34" s="1">
        <v>52</v>
      </c>
      <c r="O34" s="1">
        <v>0</v>
      </c>
    </row>
    <row r="35" spans="1:15" ht="12.75">
      <c r="A35" s="51" t="s">
        <v>25</v>
      </c>
      <c r="B35" s="1">
        <v>294</v>
      </c>
      <c r="C35" s="1">
        <v>169</v>
      </c>
      <c r="D35" s="1">
        <v>63</v>
      </c>
      <c r="E35" s="1">
        <v>15</v>
      </c>
      <c r="F35" s="1">
        <v>47</v>
      </c>
      <c r="G35" s="1">
        <v>0</v>
      </c>
      <c r="I35" s="51" t="s">
        <v>77</v>
      </c>
      <c r="J35" s="1">
        <v>377</v>
      </c>
      <c r="K35" s="1">
        <v>234</v>
      </c>
      <c r="L35" s="1">
        <v>75</v>
      </c>
      <c r="M35" s="1">
        <v>17</v>
      </c>
      <c r="N35" s="1">
        <v>51</v>
      </c>
      <c r="O35" s="1">
        <v>0</v>
      </c>
    </row>
    <row r="36" spans="1:16" s="14" customFormat="1" ht="12.75">
      <c r="A36" s="3" t="s">
        <v>2</v>
      </c>
      <c r="B36" s="3">
        <f aca="true" t="shared" si="12" ref="B36:G36">SUM(B34:B35)</f>
        <v>615</v>
      </c>
      <c r="C36" s="3">
        <f t="shared" si="12"/>
        <v>308</v>
      </c>
      <c r="D36" s="3">
        <f t="shared" si="12"/>
        <v>165</v>
      </c>
      <c r="E36" s="3">
        <f t="shared" si="12"/>
        <v>32</v>
      </c>
      <c r="F36" s="3">
        <f t="shared" si="12"/>
        <v>110</v>
      </c>
      <c r="G36" s="3">
        <f t="shared" si="12"/>
        <v>0</v>
      </c>
      <c r="I36" s="51" t="s">
        <v>78</v>
      </c>
      <c r="J36" s="1">
        <v>707</v>
      </c>
      <c r="K36" s="1">
        <v>396</v>
      </c>
      <c r="L36" s="1">
        <v>198</v>
      </c>
      <c r="M36" s="1">
        <v>27</v>
      </c>
      <c r="N36" s="1">
        <v>86</v>
      </c>
      <c r="O36" s="1">
        <v>0</v>
      </c>
      <c r="P36" s="12"/>
    </row>
    <row r="37" spans="1:15" ht="12.75">
      <c r="A37" s="51" t="s">
        <v>26</v>
      </c>
      <c r="B37" s="1"/>
      <c r="C37" s="1"/>
      <c r="D37" s="1"/>
      <c r="E37" s="1"/>
      <c r="F37" s="1"/>
      <c r="G37" s="1"/>
      <c r="I37" s="3" t="s">
        <v>79</v>
      </c>
      <c r="J37" s="3">
        <f aca="true" t="shared" si="13" ref="J37:O37">SUM(J32:J36)</f>
        <v>2428</v>
      </c>
      <c r="K37" s="3">
        <f t="shared" si="13"/>
        <v>1382</v>
      </c>
      <c r="L37" s="3">
        <f t="shared" si="13"/>
        <v>632</v>
      </c>
      <c r="M37" s="3">
        <f t="shared" si="13"/>
        <v>99</v>
      </c>
      <c r="N37" s="3">
        <f t="shared" si="13"/>
        <v>315</v>
      </c>
      <c r="O37" s="3">
        <f t="shared" si="13"/>
        <v>0</v>
      </c>
    </row>
    <row r="38" spans="1:15" ht="12.75">
      <c r="A38" s="51" t="s">
        <v>27</v>
      </c>
      <c r="B38" s="1">
        <v>298</v>
      </c>
      <c r="C38" s="1">
        <v>59</v>
      </c>
      <c r="D38" s="1">
        <v>134</v>
      </c>
      <c r="E38" s="1">
        <v>11</v>
      </c>
      <c r="F38" s="1">
        <v>94</v>
      </c>
      <c r="G38" s="1">
        <v>0</v>
      </c>
      <c r="I38" s="51" t="s">
        <v>80</v>
      </c>
      <c r="J38" s="1">
        <v>206</v>
      </c>
      <c r="K38" s="1">
        <v>74</v>
      </c>
      <c r="L38" s="1">
        <v>91</v>
      </c>
      <c r="M38" s="1">
        <v>6</v>
      </c>
      <c r="N38" s="1">
        <v>35</v>
      </c>
      <c r="O38" s="1">
        <v>0</v>
      </c>
    </row>
    <row r="39" spans="1:15" ht="12.75">
      <c r="A39" s="51" t="s">
        <v>28</v>
      </c>
      <c r="B39" s="1">
        <v>176</v>
      </c>
      <c r="C39" s="1">
        <v>64</v>
      </c>
      <c r="D39" s="1">
        <v>66</v>
      </c>
      <c r="E39" s="1">
        <v>3</v>
      </c>
      <c r="F39" s="1">
        <v>43</v>
      </c>
      <c r="G39" s="1">
        <v>0</v>
      </c>
      <c r="I39" s="51" t="s">
        <v>81</v>
      </c>
      <c r="J39" s="1">
        <v>169</v>
      </c>
      <c r="K39" s="1">
        <v>82</v>
      </c>
      <c r="L39" s="1">
        <v>51</v>
      </c>
      <c r="M39" s="1">
        <v>8</v>
      </c>
      <c r="N39" s="1">
        <v>28</v>
      </c>
      <c r="O39" s="1">
        <v>0</v>
      </c>
    </row>
    <row r="40" spans="1:15" ht="12.75">
      <c r="A40" s="51" t="s">
        <v>29</v>
      </c>
      <c r="B40" s="1">
        <v>294</v>
      </c>
      <c r="C40" s="1">
        <v>118</v>
      </c>
      <c r="D40" s="1">
        <v>114</v>
      </c>
      <c r="E40" s="1">
        <v>12</v>
      </c>
      <c r="F40" s="1">
        <v>50</v>
      </c>
      <c r="G40" s="1">
        <v>0</v>
      </c>
      <c r="I40" s="51" t="s">
        <v>82</v>
      </c>
      <c r="J40" s="1">
        <v>88</v>
      </c>
      <c r="K40" s="1">
        <v>36</v>
      </c>
      <c r="L40" s="1">
        <v>28</v>
      </c>
      <c r="M40" s="1">
        <v>6</v>
      </c>
      <c r="N40" s="1">
        <v>18</v>
      </c>
      <c r="O40" s="1">
        <v>0</v>
      </c>
    </row>
    <row r="41" spans="1:15" ht="12.75">
      <c r="A41" s="51" t="s">
        <v>30</v>
      </c>
      <c r="B41" s="1">
        <v>404</v>
      </c>
      <c r="C41" s="1">
        <v>184</v>
      </c>
      <c r="D41" s="1">
        <v>131</v>
      </c>
      <c r="E41" s="1">
        <v>17</v>
      </c>
      <c r="F41" s="1">
        <v>72</v>
      </c>
      <c r="G41" s="1">
        <v>0</v>
      </c>
      <c r="I41" s="51" t="s">
        <v>83</v>
      </c>
      <c r="J41" s="1">
        <v>636</v>
      </c>
      <c r="K41" s="1">
        <v>302</v>
      </c>
      <c r="L41" s="1">
        <v>215</v>
      </c>
      <c r="M41" s="1">
        <v>22</v>
      </c>
      <c r="N41" s="1">
        <v>97</v>
      </c>
      <c r="O41" s="1">
        <v>0</v>
      </c>
    </row>
    <row r="42" spans="1:16" s="14" customFormat="1" ht="12.75">
      <c r="A42" s="3" t="s">
        <v>31</v>
      </c>
      <c r="B42" s="3">
        <f aca="true" t="shared" si="14" ref="B42:G42">SUM(B38:B41)</f>
        <v>1172</v>
      </c>
      <c r="C42" s="3">
        <f t="shared" si="14"/>
        <v>425</v>
      </c>
      <c r="D42" s="3">
        <f t="shared" si="14"/>
        <v>445</v>
      </c>
      <c r="E42" s="3">
        <f t="shared" si="14"/>
        <v>43</v>
      </c>
      <c r="F42" s="3">
        <f t="shared" si="14"/>
        <v>259</v>
      </c>
      <c r="G42" s="3">
        <f t="shared" si="14"/>
        <v>0</v>
      </c>
      <c r="I42" s="51" t="s">
        <v>84</v>
      </c>
      <c r="J42" s="1">
        <v>582</v>
      </c>
      <c r="K42" s="1">
        <v>319</v>
      </c>
      <c r="L42" s="1">
        <v>170</v>
      </c>
      <c r="M42" s="1">
        <v>24</v>
      </c>
      <c r="N42" s="1">
        <v>69</v>
      </c>
      <c r="O42" s="1">
        <v>0</v>
      </c>
      <c r="P42" s="12"/>
    </row>
    <row r="43" spans="1:15" ht="12.75">
      <c r="A43" s="51" t="s">
        <v>32</v>
      </c>
      <c r="B43" s="1">
        <v>423</v>
      </c>
      <c r="C43" s="1">
        <v>203</v>
      </c>
      <c r="D43" s="1">
        <v>135</v>
      </c>
      <c r="E43" s="1">
        <v>18</v>
      </c>
      <c r="F43" s="1">
        <v>67</v>
      </c>
      <c r="G43" s="1">
        <v>0</v>
      </c>
      <c r="I43" s="3" t="s">
        <v>85</v>
      </c>
      <c r="J43" s="3">
        <f aca="true" t="shared" si="15" ref="J43:O43">SUM(J38:J42)</f>
        <v>1681</v>
      </c>
      <c r="K43" s="3">
        <f t="shared" si="15"/>
        <v>813</v>
      </c>
      <c r="L43" s="3">
        <f t="shared" si="15"/>
        <v>555</v>
      </c>
      <c r="M43" s="3">
        <f t="shared" si="15"/>
        <v>66</v>
      </c>
      <c r="N43" s="3">
        <f t="shared" si="15"/>
        <v>247</v>
      </c>
      <c r="O43" s="3">
        <f t="shared" si="15"/>
        <v>0</v>
      </c>
    </row>
    <row r="44" spans="1:15" ht="12.75">
      <c r="A44" s="51" t="s">
        <v>33</v>
      </c>
      <c r="B44" s="1">
        <v>370</v>
      </c>
      <c r="C44" s="1">
        <v>173</v>
      </c>
      <c r="D44" s="1">
        <v>102</v>
      </c>
      <c r="E44" s="1">
        <v>19</v>
      </c>
      <c r="F44" s="1">
        <v>76</v>
      </c>
      <c r="G44" s="1">
        <v>0</v>
      </c>
      <c r="I44" s="3" t="s">
        <v>86</v>
      </c>
      <c r="J44" s="3">
        <f aca="true" t="shared" si="16" ref="J44:O44">SUM(J43,J37,J31,J25,J19,J13)</f>
        <v>11806</v>
      </c>
      <c r="K44" s="3">
        <f t="shared" si="16"/>
        <v>6432</v>
      </c>
      <c r="L44" s="3">
        <f t="shared" si="16"/>
        <v>3254</v>
      </c>
      <c r="M44" s="3">
        <f t="shared" si="16"/>
        <v>478</v>
      </c>
      <c r="N44" s="3">
        <f t="shared" si="16"/>
        <v>1642</v>
      </c>
      <c r="O44" s="3">
        <f t="shared" si="16"/>
        <v>0</v>
      </c>
    </row>
    <row r="45" spans="1:15" ht="12.75">
      <c r="A45" s="51" t="s">
        <v>34</v>
      </c>
      <c r="B45" s="1">
        <v>551</v>
      </c>
      <c r="C45" s="1">
        <v>265</v>
      </c>
      <c r="D45" s="1">
        <v>175</v>
      </c>
      <c r="E45" s="1">
        <v>27</v>
      </c>
      <c r="F45" s="1">
        <v>84</v>
      </c>
      <c r="G45" s="1">
        <v>0</v>
      </c>
      <c r="I45" s="51" t="s">
        <v>87</v>
      </c>
      <c r="J45" s="1">
        <v>355</v>
      </c>
      <c r="K45" s="1">
        <v>224</v>
      </c>
      <c r="L45" s="1">
        <v>71</v>
      </c>
      <c r="M45" s="1">
        <v>22</v>
      </c>
      <c r="N45" s="1">
        <v>38</v>
      </c>
      <c r="O45" s="1">
        <v>0</v>
      </c>
    </row>
    <row r="46" spans="1:15" ht="12.75">
      <c r="A46" s="51" t="s">
        <v>35</v>
      </c>
      <c r="B46" s="1">
        <v>403</v>
      </c>
      <c r="C46" s="1">
        <v>211</v>
      </c>
      <c r="D46" s="1">
        <v>109</v>
      </c>
      <c r="E46" s="1">
        <v>15</v>
      </c>
      <c r="F46" s="1">
        <v>68</v>
      </c>
      <c r="G46" s="1">
        <v>0</v>
      </c>
      <c r="I46" s="51" t="s">
        <v>88</v>
      </c>
      <c r="J46" s="1">
        <v>369</v>
      </c>
      <c r="K46" s="1">
        <v>246</v>
      </c>
      <c r="L46" s="1">
        <v>60</v>
      </c>
      <c r="M46" s="1">
        <v>16</v>
      </c>
      <c r="N46" s="1">
        <v>47</v>
      </c>
      <c r="O46" s="1">
        <v>0</v>
      </c>
    </row>
    <row r="47" spans="1:16" s="14" customFormat="1" ht="12.75">
      <c r="A47" s="3" t="s">
        <v>36</v>
      </c>
      <c r="B47" s="3">
        <f aca="true" t="shared" si="17" ref="B47:G47">SUM(B43:B46)</f>
        <v>1747</v>
      </c>
      <c r="C47" s="3">
        <f t="shared" si="17"/>
        <v>852</v>
      </c>
      <c r="D47" s="3">
        <f t="shared" si="17"/>
        <v>521</v>
      </c>
      <c r="E47" s="3">
        <f t="shared" si="17"/>
        <v>79</v>
      </c>
      <c r="F47" s="3">
        <f t="shared" si="17"/>
        <v>295</v>
      </c>
      <c r="G47" s="3">
        <f t="shared" si="17"/>
        <v>0</v>
      </c>
      <c r="I47" s="3" t="s">
        <v>20</v>
      </c>
      <c r="J47" s="3">
        <f aca="true" t="shared" si="18" ref="J47:O47">SUM(J45:J46)</f>
        <v>724</v>
      </c>
      <c r="K47" s="3">
        <f t="shared" si="18"/>
        <v>470</v>
      </c>
      <c r="L47" s="3">
        <f t="shared" si="18"/>
        <v>131</v>
      </c>
      <c r="M47" s="3">
        <f t="shared" si="18"/>
        <v>38</v>
      </c>
      <c r="N47" s="3">
        <f t="shared" si="18"/>
        <v>85</v>
      </c>
      <c r="O47" s="3">
        <f t="shared" si="18"/>
        <v>0</v>
      </c>
      <c r="P47" s="12"/>
    </row>
    <row r="48" spans="1:15" ht="12.75">
      <c r="A48" s="51" t="s">
        <v>37</v>
      </c>
      <c r="B48" s="1">
        <v>97</v>
      </c>
      <c r="C48" s="1">
        <v>40</v>
      </c>
      <c r="D48" s="1">
        <v>33</v>
      </c>
      <c r="E48" s="1">
        <v>5</v>
      </c>
      <c r="F48" s="1">
        <v>19</v>
      </c>
      <c r="G48" s="1">
        <v>0</v>
      </c>
      <c r="I48" s="51" t="s">
        <v>89</v>
      </c>
      <c r="J48" s="1">
        <v>601</v>
      </c>
      <c r="K48" s="1">
        <v>333</v>
      </c>
      <c r="L48" s="1">
        <v>145</v>
      </c>
      <c r="M48" s="1">
        <v>17</v>
      </c>
      <c r="N48" s="1">
        <v>106</v>
      </c>
      <c r="O48" s="1">
        <v>0</v>
      </c>
    </row>
    <row r="49" spans="1:15" ht="12.75">
      <c r="A49" s="51" t="s">
        <v>38</v>
      </c>
      <c r="B49" s="1">
        <v>228</v>
      </c>
      <c r="C49" s="1">
        <v>75</v>
      </c>
      <c r="D49" s="1">
        <v>84</v>
      </c>
      <c r="E49" s="1">
        <v>7</v>
      </c>
      <c r="F49" s="1">
        <v>62</v>
      </c>
      <c r="G49" s="1">
        <v>0</v>
      </c>
      <c r="I49" s="3" t="s">
        <v>20</v>
      </c>
      <c r="J49" s="3">
        <f aca="true" t="shared" si="19" ref="J49:O49">SUM(J48)</f>
        <v>601</v>
      </c>
      <c r="K49" s="3">
        <f t="shared" si="19"/>
        <v>333</v>
      </c>
      <c r="L49" s="3">
        <f t="shared" si="19"/>
        <v>145</v>
      </c>
      <c r="M49" s="3">
        <f t="shared" si="19"/>
        <v>17</v>
      </c>
      <c r="N49" s="3">
        <f t="shared" si="19"/>
        <v>106</v>
      </c>
      <c r="O49" s="3">
        <f t="shared" si="19"/>
        <v>0</v>
      </c>
    </row>
    <row r="50" spans="1:15" ht="12.75">
      <c r="A50" s="51" t="s">
        <v>39</v>
      </c>
      <c r="B50" s="1">
        <v>451</v>
      </c>
      <c r="C50" s="1">
        <v>211</v>
      </c>
      <c r="D50" s="1">
        <v>136</v>
      </c>
      <c r="E50" s="1">
        <v>17</v>
      </c>
      <c r="F50" s="1">
        <v>87</v>
      </c>
      <c r="G50" s="1">
        <v>0</v>
      </c>
      <c r="I50" s="51" t="s">
        <v>90</v>
      </c>
      <c r="J50" s="1">
        <v>655</v>
      </c>
      <c r="K50" s="1">
        <v>454</v>
      </c>
      <c r="L50" s="1">
        <v>106</v>
      </c>
      <c r="M50" s="1">
        <v>20</v>
      </c>
      <c r="N50" s="1">
        <v>75</v>
      </c>
      <c r="O50" s="1">
        <v>0</v>
      </c>
    </row>
    <row r="51" spans="1:15" ht="12.75">
      <c r="A51" s="51" t="s">
        <v>40</v>
      </c>
      <c r="B51" s="1">
        <v>449</v>
      </c>
      <c r="C51" s="1">
        <v>240</v>
      </c>
      <c r="D51" s="1">
        <v>118</v>
      </c>
      <c r="E51" s="1">
        <v>19</v>
      </c>
      <c r="F51" s="1">
        <v>72</v>
      </c>
      <c r="G51" s="1">
        <v>0</v>
      </c>
      <c r="I51" s="51" t="s">
        <v>91</v>
      </c>
      <c r="J51" s="1">
        <v>512</v>
      </c>
      <c r="K51" s="1">
        <v>308</v>
      </c>
      <c r="L51" s="1">
        <v>102</v>
      </c>
      <c r="M51" s="1">
        <v>22</v>
      </c>
      <c r="N51" s="1">
        <v>80</v>
      </c>
      <c r="O51" s="1">
        <v>0</v>
      </c>
    </row>
    <row r="52" spans="1:16" s="14" customFormat="1" ht="12.75">
      <c r="A52" s="3" t="s">
        <v>41</v>
      </c>
      <c r="B52" s="3">
        <f aca="true" t="shared" si="20" ref="B52:G52">SUM(B48:B51)</f>
        <v>1225</v>
      </c>
      <c r="C52" s="3">
        <f t="shared" si="20"/>
        <v>566</v>
      </c>
      <c r="D52" s="3">
        <f t="shared" si="20"/>
        <v>371</v>
      </c>
      <c r="E52" s="3">
        <f t="shared" si="20"/>
        <v>48</v>
      </c>
      <c r="F52" s="3">
        <f t="shared" si="20"/>
        <v>240</v>
      </c>
      <c r="G52" s="3">
        <f t="shared" si="20"/>
        <v>0</v>
      </c>
      <c r="I52" s="3" t="s">
        <v>20</v>
      </c>
      <c r="J52" s="3">
        <f aca="true" t="shared" si="21" ref="J52:O52">SUM(J50:J51)</f>
        <v>1167</v>
      </c>
      <c r="K52" s="3">
        <f t="shared" si="21"/>
        <v>762</v>
      </c>
      <c r="L52" s="3">
        <f t="shared" si="21"/>
        <v>208</v>
      </c>
      <c r="M52" s="3">
        <f t="shared" si="21"/>
        <v>42</v>
      </c>
      <c r="N52" s="3">
        <f t="shared" si="21"/>
        <v>155</v>
      </c>
      <c r="O52" s="3">
        <f t="shared" si="21"/>
        <v>0</v>
      </c>
      <c r="P52" s="12"/>
    </row>
    <row r="53" spans="1:15" ht="12.75">
      <c r="A53" s="51" t="s">
        <v>42</v>
      </c>
      <c r="B53" s="1">
        <v>229</v>
      </c>
      <c r="C53" s="1">
        <v>62</v>
      </c>
      <c r="D53" s="1">
        <v>92</v>
      </c>
      <c r="E53" s="1">
        <v>9</v>
      </c>
      <c r="F53" s="1">
        <v>66</v>
      </c>
      <c r="G53" s="1">
        <v>0</v>
      </c>
      <c r="I53" s="51" t="s">
        <v>92</v>
      </c>
      <c r="J53" s="1">
        <v>501</v>
      </c>
      <c r="K53" s="1">
        <v>319</v>
      </c>
      <c r="L53" s="1">
        <v>84</v>
      </c>
      <c r="M53" s="1">
        <v>24</v>
      </c>
      <c r="N53" s="1">
        <v>74</v>
      </c>
      <c r="O53" s="1">
        <v>0</v>
      </c>
    </row>
    <row r="54" spans="1:15" ht="12.75">
      <c r="A54" s="51" t="s">
        <v>43</v>
      </c>
      <c r="B54" s="1">
        <v>324</v>
      </c>
      <c r="C54" s="1">
        <v>138</v>
      </c>
      <c r="D54" s="1">
        <v>102</v>
      </c>
      <c r="E54" s="1">
        <v>15</v>
      </c>
      <c r="F54" s="1">
        <v>69</v>
      </c>
      <c r="G54" s="1">
        <v>0</v>
      </c>
      <c r="I54" s="51" t="s">
        <v>93</v>
      </c>
      <c r="J54" s="1">
        <v>558</v>
      </c>
      <c r="K54" s="1">
        <v>365</v>
      </c>
      <c r="L54" s="1">
        <v>102</v>
      </c>
      <c r="M54" s="1">
        <v>29</v>
      </c>
      <c r="N54" s="1">
        <v>62</v>
      </c>
      <c r="O54" s="1">
        <v>0</v>
      </c>
    </row>
    <row r="55" spans="1:15" ht="12.75">
      <c r="A55" s="51" t="s">
        <v>44</v>
      </c>
      <c r="B55" s="1">
        <v>296</v>
      </c>
      <c r="C55" s="1">
        <v>132</v>
      </c>
      <c r="D55" s="1">
        <v>95</v>
      </c>
      <c r="E55" s="1">
        <v>10</v>
      </c>
      <c r="F55" s="1">
        <v>59</v>
      </c>
      <c r="G55" s="1">
        <v>0</v>
      </c>
      <c r="I55" s="3" t="s">
        <v>20</v>
      </c>
      <c r="J55" s="3">
        <f aca="true" t="shared" si="22" ref="J55:O55">SUM(J53:J54)</f>
        <v>1059</v>
      </c>
      <c r="K55" s="3">
        <f t="shared" si="22"/>
        <v>684</v>
      </c>
      <c r="L55" s="3">
        <f t="shared" si="22"/>
        <v>186</v>
      </c>
      <c r="M55" s="3">
        <f t="shared" si="22"/>
        <v>53</v>
      </c>
      <c r="N55" s="3">
        <f t="shared" si="22"/>
        <v>136</v>
      </c>
      <c r="O55" s="3">
        <f t="shared" si="22"/>
        <v>0</v>
      </c>
    </row>
    <row r="56" spans="1:15" ht="12.75">
      <c r="A56" s="51" t="s">
        <v>45</v>
      </c>
      <c r="B56" s="1">
        <v>263</v>
      </c>
      <c r="C56" s="1">
        <v>88</v>
      </c>
      <c r="D56" s="1">
        <v>100</v>
      </c>
      <c r="E56" s="1">
        <v>9</v>
      </c>
      <c r="F56" s="1">
        <v>66</v>
      </c>
      <c r="G56" s="1">
        <v>0</v>
      </c>
      <c r="I56" s="1" t="s">
        <v>94</v>
      </c>
      <c r="J56" s="1">
        <v>768</v>
      </c>
      <c r="K56" s="1">
        <v>430</v>
      </c>
      <c r="L56" s="1">
        <v>180</v>
      </c>
      <c r="M56" s="1">
        <v>36</v>
      </c>
      <c r="N56" s="1">
        <v>122</v>
      </c>
      <c r="O56" s="1">
        <v>0</v>
      </c>
    </row>
    <row r="57" spans="1:16" s="14" customFormat="1" ht="12.75">
      <c r="A57" s="3" t="s">
        <v>46</v>
      </c>
      <c r="B57" s="3">
        <f aca="true" t="shared" si="23" ref="B57:G57">SUM(B53:B56)</f>
        <v>1112</v>
      </c>
      <c r="C57" s="3">
        <f t="shared" si="23"/>
        <v>420</v>
      </c>
      <c r="D57" s="3">
        <f t="shared" si="23"/>
        <v>389</v>
      </c>
      <c r="E57" s="3">
        <f t="shared" si="23"/>
        <v>43</v>
      </c>
      <c r="F57" s="3">
        <f t="shared" si="23"/>
        <v>260</v>
      </c>
      <c r="G57" s="3">
        <f t="shared" si="23"/>
        <v>0</v>
      </c>
      <c r="I57" s="1" t="s">
        <v>95</v>
      </c>
      <c r="J57" s="1">
        <v>506</v>
      </c>
      <c r="K57" s="1">
        <v>242</v>
      </c>
      <c r="L57" s="1">
        <v>132</v>
      </c>
      <c r="M57" s="1">
        <v>17</v>
      </c>
      <c r="N57" s="1">
        <v>115</v>
      </c>
      <c r="O57" s="1">
        <v>0</v>
      </c>
      <c r="P57" s="12"/>
    </row>
    <row r="58" spans="1:16" s="14" customFormat="1" ht="12.75">
      <c r="A58" s="3" t="s">
        <v>47</v>
      </c>
      <c r="B58" s="3">
        <f aca="true" t="shared" si="24" ref="B58:G58">SUM(B57,B52,B47,B42)</f>
        <v>5256</v>
      </c>
      <c r="C58" s="3">
        <f t="shared" si="24"/>
        <v>2263</v>
      </c>
      <c r="D58" s="3">
        <f t="shared" si="24"/>
        <v>1726</v>
      </c>
      <c r="E58" s="3">
        <f t="shared" si="24"/>
        <v>213</v>
      </c>
      <c r="F58" s="3">
        <f t="shared" si="24"/>
        <v>1054</v>
      </c>
      <c r="G58" s="3">
        <f t="shared" si="24"/>
        <v>0</v>
      </c>
      <c r="I58" s="1" t="s">
        <v>96</v>
      </c>
      <c r="J58" s="1">
        <v>504</v>
      </c>
      <c r="K58" s="1">
        <v>221</v>
      </c>
      <c r="L58" s="1">
        <v>149</v>
      </c>
      <c r="M58" s="1">
        <v>15</v>
      </c>
      <c r="N58" s="1">
        <v>119</v>
      </c>
      <c r="O58" s="1">
        <v>0</v>
      </c>
      <c r="P58" s="12"/>
    </row>
    <row r="59" spans="1:15" ht="12.75">
      <c r="A59" s="51" t="s">
        <v>48</v>
      </c>
      <c r="B59" s="1">
        <v>525</v>
      </c>
      <c r="C59" s="1">
        <v>346</v>
      </c>
      <c r="D59" s="1">
        <v>89</v>
      </c>
      <c r="E59" s="1">
        <v>18</v>
      </c>
      <c r="F59" s="1">
        <v>72</v>
      </c>
      <c r="G59" s="1">
        <v>0</v>
      </c>
      <c r="I59" s="1" t="s">
        <v>97</v>
      </c>
      <c r="J59" s="1">
        <v>815</v>
      </c>
      <c r="K59" s="1">
        <v>459</v>
      </c>
      <c r="L59" s="1">
        <v>196</v>
      </c>
      <c r="M59" s="1">
        <v>26</v>
      </c>
      <c r="N59" s="1">
        <v>134</v>
      </c>
      <c r="O59" s="1">
        <v>0</v>
      </c>
    </row>
    <row r="60" spans="1:15" ht="12.75">
      <c r="A60" s="51" t="s">
        <v>49</v>
      </c>
      <c r="B60" s="1">
        <v>411</v>
      </c>
      <c r="C60" s="1">
        <v>294</v>
      </c>
      <c r="D60" s="1">
        <v>52</v>
      </c>
      <c r="E60" s="1">
        <v>22</v>
      </c>
      <c r="F60" s="1">
        <v>43</v>
      </c>
      <c r="G60" s="1">
        <v>0</v>
      </c>
      <c r="I60" s="1" t="s">
        <v>98</v>
      </c>
      <c r="J60" s="1">
        <v>731</v>
      </c>
      <c r="K60" s="1">
        <v>328</v>
      </c>
      <c r="L60" s="1">
        <v>222</v>
      </c>
      <c r="M60" s="1">
        <v>29</v>
      </c>
      <c r="N60" s="1">
        <v>152</v>
      </c>
      <c r="O60" s="1">
        <v>0</v>
      </c>
    </row>
    <row r="61" spans="1:15" ht="12.75">
      <c r="A61" s="51" t="s">
        <v>50</v>
      </c>
      <c r="B61" s="1">
        <v>540</v>
      </c>
      <c r="C61" s="1">
        <v>306</v>
      </c>
      <c r="D61" s="1">
        <v>98</v>
      </c>
      <c r="E61" s="1">
        <v>23</v>
      </c>
      <c r="F61" s="1">
        <v>113</v>
      </c>
      <c r="G61" s="1">
        <v>0</v>
      </c>
      <c r="I61" s="1" t="s">
        <v>99</v>
      </c>
      <c r="J61" s="1">
        <v>692</v>
      </c>
      <c r="K61" s="1">
        <v>371</v>
      </c>
      <c r="L61" s="1">
        <v>149</v>
      </c>
      <c r="M61" s="1">
        <v>31</v>
      </c>
      <c r="N61" s="1">
        <v>141</v>
      </c>
      <c r="O61" s="1">
        <v>0</v>
      </c>
    </row>
    <row r="62" spans="1:15" ht="12.75">
      <c r="A62" s="51" t="s">
        <v>51</v>
      </c>
      <c r="B62" s="1">
        <v>561</v>
      </c>
      <c r="C62" s="1">
        <v>386</v>
      </c>
      <c r="D62" s="1">
        <v>71</v>
      </c>
      <c r="E62" s="1">
        <v>23</v>
      </c>
      <c r="F62" s="1">
        <v>81</v>
      </c>
      <c r="G62" s="1">
        <v>0</v>
      </c>
      <c r="I62" s="1" t="s">
        <v>100</v>
      </c>
      <c r="J62" s="1">
        <v>474</v>
      </c>
      <c r="K62" s="1">
        <v>270</v>
      </c>
      <c r="L62" s="1">
        <v>80</v>
      </c>
      <c r="M62" s="1">
        <v>22</v>
      </c>
      <c r="N62" s="1">
        <v>102</v>
      </c>
      <c r="O62" s="1">
        <v>0</v>
      </c>
    </row>
    <row r="63" spans="1:15" ht="12.75">
      <c r="A63" s="51" t="s">
        <v>52</v>
      </c>
      <c r="B63" s="1">
        <v>398</v>
      </c>
      <c r="C63" s="1">
        <v>280</v>
      </c>
      <c r="D63" s="1">
        <v>63</v>
      </c>
      <c r="E63" s="1">
        <v>20</v>
      </c>
      <c r="F63" s="1">
        <v>35</v>
      </c>
      <c r="G63" s="1">
        <v>0</v>
      </c>
      <c r="I63" s="1" t="s">
        <v>101</v>
      </c>
      <c r="J63" s="1">
        <v>415</v>
      </c>
      <c r="K63" s="1">
        <v>255</v>
      </c>
      <c r="L63" s="1">
        <v>86</v>
      </c>
      <c r="M63" s="1">
        <v>22</v>
      </c>
      <c r="N63" s="1">
        <v>52</v>
      </c>
      <c r="O63" s="1">
        <v>0</v>
      </c>
    </row>
    <row r="64" spans="1:16" s="14" customFormat="1" ht="12.75">
      <c r="A64" s="3" t="s">
        <v>20</v>
      </c>
      <c r="B64" s="3">
        <f aca="true" t="shared" si="25" ref="B64:G64">SUM(B59:B63)</f>
        <v>2435</v>
      </c>
      <c r="C64" s="3">
        <f t="shared" si="25"/>
        <v>1612</v>
      </c>
      <c r="D64" s="3">
        <f t="shared" si="25"/>
        <v>373</v>
      </c>
      <c r="E64" s="3">
        <f t="shared" si="25"/>
        <v>106</v>
      </c>
      <c r="F64" s="3">
        <f t="shared" si="25"/>
        <v>344</v>
      </c>
      <c r="G64" s="3">
        <f t="shared" si="25"/>
        <v>0</v>
      </c>
      <c r="I64" s="1" t="s">
        <v>102</v>
      </c>
      <c r="J64" s="1">
        <v>329</v>
      </c>
      <c r="K64" s="1">
        <v>160</v>
      </c>
      <c r="L64" s="1">
        <v>82</v>
      </c>
      <c r="M64" s="1">
        <v>27</v>
      </c>
      <c r="N64" s="1">
        <v>60</v>
      </c>
      <c r="O64" s="1">
        <v>0</v>
      </c>
      <c r="P64" s="12"/>
    </row>
    <row r="65" spans="1:15" ht="12.75">
      <c r="A65" s="51" t="s">
        <v>53</v>
      </c>
      <c r="B65" s="1"/>
      <c r="C65" s="1"/>
      <c r="D65" s="1"/>
      <c r="E65" s="1"/>
      <c r="F65" s="1"/>
      <c r="G65" s="1"/>
      <c r="I65" s="1" t="s">
        <v>103</v>
      </c>
      <c r="J65" s="1">
        <v>238</v>
      </c>
      <c r="K65" s="1">
        <v>147</v>
      </c>
      <c r="L65" s="1">
        <v>60</v>
      </c>
      <c r="M65" s="1">
        <v>5</v>
      </c>
      <c r="N65" s="1">
        <v>26</v>
      </c>
      <c r="O65" s="1">
        <v>0</v>
      </c>
    </row>
    <row r="66" spans="1:15" ht="12.75">
      <c r="A66" s="51" t="s">
        <v>27</v>
      </c>
      <c r="B66" s="1">
        <v>485</v>
      </c>
      <c r="C66" s="1">
        <v>247</v>
      </c>
      <c r="D66" s="1">
        <v>128</v>
      </c>
      <c r="E66" s="1">
        <v>20</v>
      </c>
      <c r="F66" s="1">
        <v>90</v>
      </c>
      <c r="G66" s="1">
        <v>0</v>
      </c>
      <c r="I66" s="1" t="s">
        <v>104</v>
      </c>
      <c r="J66" s="1">
        <v>278</v>
      </c>
      <c r="K66" s="1">
        <v>160</v>
      </c>
      <c r="L66" s="1">
        <v>48</v>
      </c>
      <c r="M66" s="1">
        <v>9</v>
      </c>
      <c r="N66" s="1">
        <v>61</v>
      </c>
      <c r="O66" s="1">
        <v>0</v>
      </c>
    </row>
    <row r="67" spans="1:15" ht="12.75">
      <c r="A67" s="51" t="s">
        <v>28</v>
      </c>
      <c r="B67" s="1">
        <v>651</v>
      </c>
      <c r="C67" s="1">
        <v>413</v>
      </c>
      <c r="D67" s="1">
        <v>123</v>
      </c>
      <c r="E67" s="1">
        <v>25</v>
      </c>
      <c r="F67" s="1">
        <v>90</v>
      </c>
      <c r="G67" s="1">
        <v>0</v>
      </c>
      <c r="I67" s="3" t="s">
        <v>20</v>
      </c>
      <c r="J67" s="3">
        <f aca="true" t="shared" si="26" ref="J67:O67">SUM(J56:J66)</f>
        <v>5750</v>
      </c>
      <c r="K67" s="3">
        <f t="shared" si="26"/>
        <v>3043</v>
      </c>
      <c r="L67" s="3">
        <f t="shared" si="26"/>
        <v>1384</v>
      </c>
      <c r="M67" s="3">
        <f t="shared" si="26"/>
        <v>239</v>
      </c>
      <c r="N67" s="3">
        <f t="shared" si="26"/>
        <v>1084</v>
      </c>
      <c r="O67" s="3">
        <f t="shared" si="26"/>
        <v>0</v>
      </c>
    </row>
    <row r="68" spans="1:16" s="14" customFormat="1" ht="12.75">
      <c r="A68" s="3" t="s">
        <v>31</v>
      </c>
      <c r="B68" s="3">
        <f aca="true" t="shared" si="27" ref="B68:G68">SUM(B66:B67)</f>
        <v>1136</v>
      </c>
      <c r="C68" s="3">
        <f t="shared" si="27"/>
        <v>660</v>
      </c>
      <c r="D68" s="3">
        <f t="shared" si="27"/>
        <v>251</v>
      </c>
      <c r="E68" s="3">
        <f t="shared" si="27"/>
        <v>45</v>
      </c>
      <c r="F68" s="3">
        <f t="shared" si="27"/>
        <v>180</v>
      </c>
      <c r="G68" s="3">
        <f t="shared" si="27"/>
        <v>0</v>
      </c>
      <c r="I68" s="1" t="s">
        <v>105</v>
      </c>
      <c r="J68" s="1">
        <v>638</v>
      </c>
      <c r="K68" s="1">
        <v>365</v>
      </c>
      <c r="L68" s="1">
        <v>149</v>
      </c>
      <c r="M68" s="1">
        <v>23</v>
      </c>
      <c r="N68" s="1">
        <v>101</v>
      </c>
      <c r="O68" s="1">
        <v>0</v>
      </c>
      <c r="P68" s="12"/>
    </row>
    <row r="69" spans="1:15" ht="12.75">
      <c r="A69" s="51" t="s">
        <v>32</v>
      </c>
      <c r="B69" s="1">
        <v>710</v>
      </c>
      <c r="C69" s="1">
        <v>455</v>
      </c>
      <c r="D69" s="1">
        <v>131</v>
      </c>
      <c r="E69" s="1">
        <v>40</v>
      </c>
      <c r="F69" s="1">
        <v>84</v>
      </c>
      <c r="G69" s="1">
        <v>0</v>
      </c>
      <c r="I69" s="1" t="s">
        <v>106</v>
      </c>
      <c r="J69" s="1">
        <v>496</v>
      </c>
      <c r="K69" s="1">
        <v>293</v>
      </c>
      <c r="L69" s="1">
        <v>96</v>
      </c>
      <c r="M69" s="1">
        <v>22</v>
      </c>
      <c r="N69" s="1">
        <v>85</v>
      </c>
      <c r="O69" s="1">
        <v>0</v>
      </c>
    </row>
    <row r="70" spans="1:15" ht="12.75">
      <c r="A70" s="51" t="s">
        <v>33</v>
      </c>
      <c r="B70" s="1">
        <v>582</v>
      </c>
      <c r="C70" s="1">
        <v>380</v>
      </c>
      <c r="D70" s="1">
        <v>110</v>
      </c>
      <c r="E70" s="1">
        <v>28</v>
      </c>
      <c r="F70" s="1">
        <v>64</v>
      </c>
      <c r="G70" s="1">
        <v>0</v>
      </c>
      <c r="I70" s="1" t="s">
        <v>107</v>
      </c>
      <c r="J70" s="1">
        <v>649</v>
      </c>
      <c r="K70" s="1">
        <v>347</v>
      </c>
      <c r="L70" s="1">
        <v>151</v>
      </c>
      <c r="M70" s="1">
        <v>22</v>
      </c>
      <c r="N70" s="1">
        <v>129</v>
      </c>
      <c r="O70" s="1">
        <v>0</v>
      </c>
    </row>
    <row r="71" spans="1:16" s="14" customFormat="1" ht="12.75">
      <c r="A71" s="3" t="s">
        <v>36</v>
      </c>
      <c r="B71" s="3">
        <f aca="true" t="shared" si="28" ref="B71:G71">SUM(B69:B70)</f>
        <v>1292</v>
      </c>
      <c r="C71" s="3">
        <f t="shared" si="28"/>
        <v>835</v>
      </c>
      <c r="D71" s="3">
        <f t="shared" si="28"/>
        <v>241</v>
      </c>
      <c r="E71" s="3">
        <f t="shared" si="28"/>
        <v>68</v>
      </c>
      <c r="F71" s="3">
        <f t="shared" si="28"/>
        <v>148</v>
      </c>
      <c r="G71" s="3">
        <f t="shared" si="28"/>
        <v>0</v>
      </c>
      <c r="I71" s="3" t="s">
        <v>20</v>
      </c>
      <c r="J71" s="3">
        <f aca="true" t="shared" si="29" ref="J71:O71">SUM(J68:J70)</f>
        <v>1783</v>
      </c>
      <c r="K71" s="3">
        <f t="shared" si="29"/>
        <v>1005</v>
      </c>
      <c r="L71" s="3">
        <f t="shared" si="29"/>
        <v>396</v>
      </c>
      <c r="M71" s="3">
        <f t="shared" si="29"/>
        <v>67</v>
      </c>
      <c r="N71" s="3">
        <f t="shared" si="29"/>
        <v>315</v>
      </c>
      <c r="O71" s="3">
        <f t="shared" si="29"/>
        <v>0</v>
      </c>
      <c r="P71" s="12"/>
    </row>
    <row r="72" spans="1:15" ht="12.75">
      <c r="A72" s="51" t="s">
        <v>37</v>
      </c>
      <c r="B72" s="1">
        <v>508</v>
      </c>
      <c r="C72" s="1">
        <v>292</v>
      </c>
      <c r="D72" s="1">
        <v>106</v>
      </c>
      <c r="E72" s="1">
        <v>33</v>
      </c>
      <c r="F72" s="1">
        <v>77</v>
      </c>
      <c r="G72" s="1">
        <v>0</v>
      </c>
      <c r="I72" s="51" t="s">
        <v>108</v>
      </c>
      <c r="J72" s="1">
        <v>231</v>
      </c>
      <c r="K72" s="1">
        <v>129</v>
      </c>
      <c r="L72" s="1">
        <v>51</v>
      </c>
      <c r="M72" s="1">
        <v>11</v>
      </c>
      <c r="N72" s="1">
        <v>40</v>
      </c>
      <c r="O72" s="1">
        <v>0</v>
      </c>
    </row>
    <row r="73" spans="1:15" ht="12.75">
      <c r="A73" s="51" t="s">
        <v>38</v>
      </c>
      <c r="B73" s="1">
        <v>292</v>
      </c>
      <c r="C73" s="1">
        <v>182</v>
      </c>
      <c r="D73" s="1">
        <v>59</v>
      </c>
      <c r="E73" s="1">
        <v>15</v>
      </c>
      <c r="F73" s="1">
        <v>36</v>
      </c>
      <c r="G73" s="1">
        <v>0</v>
      </c>
      <c r="I73" s="51" t="s">
        <v>109</v>
      </c>
      <c r="J73" s="1">
        <v>406</v>
      </c>
      <c r="K73" s="1">
        <v>223</v>
      </c>
      <c r="L73" s="1">
        <v>93</v>
      </c>
      <c r="M73" s="1">
        <v>20</v>
      </c>
      <c r="N73" s="1">
        <v>70</v>
      </c>
      <c r="O73" s="1">
        <v>0</v>
      </c>
    </row>
    <row r="74" spans="1:15" ht="12.75">
      <c r="A74" s="51" t="s">
        <v>39</v>
      </c>
      <c r="B74" s="1">
        <v>248</v>
      </c>
      <c r="C74" s="1">
        <v>171</v>
      </c>
      <c r="D74" s="1">
        <v>42</v>
      </c>
      <c r="E74" s="1">
        <v>14</v>
      </c>
      <c r="F74" s="1">
        <v>21</v>
      </c>
      <c r="G74" s="1">
        <v>0</v>
      </c>
      <c r="I74" s="1" t="s">
        <v>110</v>
      </c>
      <c r="J74" s="1">
        <v>397</v>
      </c>
      <c r="K74" s="1">
        <v>202</v>
      </c>
      <c r="L74" s="1">
        <v>111</v>
      </c>
      <c r="M74" s="1">
        <v>7</v>
      </c>
      <c r="N74" s="1">
        <v>77</v>
      </c>
      <c r="O74" s="1">
        <v>0</v>
      </c>
    </row>
    <row r="75" spans="1:16" s="14" customFormat="1" ht="12.75">
      <c r="A75" s="3" t="s">
        <v>41</v>
      </c>
      <c r="B75" s="3">
        <f aca="true" t="shared" si="30" ref="B75:G75">SUM(B72:B74)</f>
        <v>1048</v>
      </c>
      <c r="C75" s="3">
        <f t="shared" si="30"/>
        <v>645</v>
      </c>
      <c r="D75" s="3">
        <f t="shared" si="30"/>
        <v>207</v>
      </c>
      <c r="E75" s="3">
        <f t="shared" si="30"/>
        <v>62</v>
      </c>
      <c r="F75" s="3">
        <f t="shared" si="30"/>
        <v>134</v>
      </c>
      <c r="G75" s="3">
        <f t="shared" si="30"/>
        <v>0</v>
      </c>
      <c r="I75" s="3" t="s">
        <v>20</v>
      </c>
      <c r="J75" s="3">
        <f aca="true" t="shared" si="31" ref="J75:O75">SUM(J72:J74)</f>
        <v>1034</v>
      </c>
      <c r="K75" s="3">
        <f t="shared" si="31"/>
        <v>554</v>
      </c>
      <c r="L75" s="3">
        <f t="shared" si="31"/>
        <v>255</v>
      </c>
      <c r="M75" s="3">
        <f t="shared" si="31"/>
        <v>38</v>
      </c>
      <c r="N75" s="3">
        <f t="shared" si="31"/>
        <v>187</v>
      </c>
      <c r="O75" s="3">
        <f t="shared" si="31"/>
        <v>0</v>
      </c>
      <c r="P75" s="12"/>
    </row>
    <row r="76" spans="1:15" ht="12.75">
      <c r="A76" s="51" t="s">
        <v>42</v>
      </c>
      <c r="B76" s="1">
        <v>563</v>
      </c>
      <c r="C76" s="1">
        <v>324</v>
      </c>
      <c r="D76" s="1">
        <v>132</v>
      </c>
      <c r="E76" s="1">
        <v>18</v>
      </c>
      <c r="F76" s="1">
        <v>89</v>
      </c>
      <c r="G76" s="1">
        <v>0</v>
      </c>
      <c r="I76" s="51" t="s">
        <v>111</v>
      </c>
      <c r="J76" s="1">
        <v>548</v>
      </c>
      <c r="K76" s="1">
        <v>265</v>
      </c>
      <c r="L76" s="1">
        <v>145</v>
      </c>
      <c r="M76" s="1">
        <v>27</v>
      </c>
      <c r="N76" s="1">
        <v>111</v>
      </c>
      <c r="O76" s="1">
        <v>0</v>
      </c>
    </row>
    <row r="77" spans="1:15" ht="12.75">
      <c r="A77" s="51" t="s">
        <v>43</v>
      </c>
      <c r="B77" s="1">
        <v>407</v>
      </c>
      <c r="C77" s="1">
        <v>241</v>
      </c>
      <c r="D77" s="1">
        <v>86</v>
      </c>
      <c r="E77" s="1">
        <v>21</v>
      </c>
      <c r="F77" s="1">
        <v>59</v>
      </c>
      <c r="G77" s="1">
        <v>0</v>
      </c>
      <c r="I77" s="51" t="s">
        <v>112</v>
      </c>
      <c r="J77" s="1">
        <v>380</v>
      </c>
      <c r="K77" s="1">
        <v>188</v>
      </c>
      <c r="L77" s="1">
        <v>106</v>
      </c>
      <c r="M77" s="1">
        <v>12</v>
      </c>
      <c r="N77" s="1">
        <v>74</v>
      </c>
      <c r="O77" s="1">
        <v>0</v>
      </c>
    </row>
    <row r="78" spans="1:16" s="14" customFormat="1" ht="12.75">
      <c r="A78" s="3" t="s">
        <v>46</v>
      </c>
      <c r="B78" s="3">
        <f aca="true" t="shared" si="32" ref="B78:G78">SUM(B76:B77)</f>
        <v>970</v>
      </c>
      <c r="C78" s="3">
        <f t="shared" si="32"/>
        <v>565</v>
      </c>
      <c r="D78" s="3">
        <f t="shared" si="32"/>
        <v>218</v>
      </c>
      <c r="E78" s="3">
        <f t="shared" si="32"/>
        <v>39</v>
      </c>
      <c r="F78" s="3">
        <f t="shared" si="32"/>
        <v>148</v>
      </c>
      <c r="G78" s="3">
        <f t="shared" si="32"/>
        <v>0</v>
      </c>
      <c r="I78" s="51" t="s">
        <v>113</v>
      </c>
      <c r="J78" s="1">
        <v>469</v>
      </c>
      <c r="K78" s="1">
        <v>255</v>
      </c>
      <c r="L78" s="1">
        <v>102</v>
      </c>
      <c r="M78" s="1">
        <v>33</v>
      </c>
      <c r="N78" s="1">
        <v>79</v>
      </c>
      <c r="O78" s="1">
        <v>0</v>
      </c>
      <c r="P78" s="12"/>
    </row>
    <row r="79" spans="1:16" s="14" customFormat="1" ht="12.75">
      <c r="A79" s="3" t="s">
        <v>54</v>
      </c>
      <c r="B79" s="3">
        <f aca="true" t="shared" si="33" ref="B79:G79">SUM(B78,B75,B71,B68)</f>
        <v>4446</v>
      </c>
      <c r="C79" s="3">
        <f t="shared" si="33"/>
        <v>2705</v>
      </c>
      <c r="D79" s="3">
        <f t="shared" si="33"/>
        <v>917</v>
      </c>
      <c r="E79" s="3">
        <f t="shared" si="33"/>
        <v>214</v>
      </c>
      <c r="F79" s="3">
        <f t="shared" si="33"/>
        <v>610</v>
      </c>
      <c r="G79" s="3">
        <f t="shared" si="33"/>
        <v>0</v>
      </c>
      <c r="I79" s="3" t="s">
        <v>20</v>
      </c>
      <c r="J79" s="3">
        <f aca="true" t="shared" si="34" ref="J79:O79">SUM(J76:J78)</f>
        <v>1397</v>
      </c>
      <c r="K79" s="3">
        <f t="shared" si="34"/>
        <v>708</v>
      </c>
      <c r="L79" s="3">
        <f t="shared" si="34"/>
        <v>353</v>
      </c>
      <c r="M79" s="3">
        <f t="shared" si="34"/>
        <v>72</v>
      </c>
      <c r="N79" s="3">
        <f t="shared" si="34"/>
        <v>264</v>
      </c>
      <c r="O79" s="3">
        <f t="shared" si="34"/>
        <v>0</v>
      </c>
      <c r="P79" s="12"/>
    </row>
    <row r="80" spans="1:15" ht="12.75">
      <c r="A80" s="51" t="s">
        <v>55</v>
      </c>
      <c r="B80" s="1">
        <v>680</v>
      </c>
      <c r="C80" s="1">
        <v>415</v>
      </c>
      <c r="D80" s="1">
        <v>138</v>
      </c>
      <c r="E80" s="1">
        <v>36</v>
      </c>
      <c r="F80" s="1">
        <v>91</v>
      </c>
      <c r="G80" s="1">
        <v>0</v>
      </c>
      <c r="I80" s="51" t="s">
        <v>114</v>
      </c>
      <c r="J80" s="1">
        <v>634</v>
      </c>
      <c r="K80" s="1">
        <v>422</v>
      </c>
      <c r="L80" s="1">
        <v>74</v>
      </c>
      <c r="M80" s="1">
        <v>26</v>
      </c>
      <c r="N80" s="1">
        <v>112</v>
      </c>
      <c r="O80" s="1">
        <v>0</v>
      </c>
    </row>
    <row r="81" spans="1:16" s="14" customFormat="1" ht="12.75">
      <c r="A81" s="3" t="s">
        <v>20</v>
      </c>
      <c r="B81" s="3">
        <f aca="true" t="shared" si="35" ref="B81:G81">SUM(B80)</f>
        <v>680</v>
      </c>
      <c r="C81" s="3">
        <f t="shared" si="35"/>
        <v>415</v>
      </c>
      <c r="D81" s="3">
        <f t="shared" si="35"/>
        <v>138</v>
      </c>
      <c r="E81" s="3">
        <f t="shared" si="35"/>
        <v>36</v>
      </c>
      <c r="F81" s="3">
        <f t="shared" si="35"/>
        <v>91</v>
      </c>
      <c r="G81" s="3">
        <f t="shared" si="35"/>
        <v>0</v>
      </c>
      <c r="I81" s="3" t="s">
        <v>20</v>
      </c>
      <c r="J81" s="3">
        <f aca="true" t="shared" si="36" ref="J81:O81">SUM(J80)</f>
        <v>634</v>
      </c>
      <c r="K81" s="3">
        <f t="shared" si="36"/>
        <v>422</v>
      </c>
      <c r="L81" s="3">
        <f t="shared" si="36"/>
        <v>74</v>
      </c>
      <c r="M81" s="3">
        <f t="shared" si="36"/>
        <v>26</v>
      </c>
      <c r="N81" s="3">
        <f t="shared" si="36"/>
        <v>112</v>
      </c>
      <c r="O81" s="3">
        <f t="shared" si="36"/>
        <v>0</v>
      </c>
      <c r="P81" s="12"/>
    </row>
    <row r="82" spans="1:15" ht="12.75">
      <c r="A82" s="51" t="s">
        <v>56</v>
      </c>
      <c r="B82" s="1">
        <v>382</v>
      </c>
      <c r="C82" s="1">
        <v>234</v>
      </c>
      <c r="D82" s="1">
        <v>71</v>
      </c>
      <c r="E82" s="1">
        <v>15</v>
      </c>
      <c r="F82" s="1">
        <v>62</v>
      </c>
      <c r="G82" s="1">
        <v>0</v>
      </c>
      <c r="I82" s="51" t="s">
        <v>115</v>
      </c>
      <c r="J82" s="1">
        <v>366</v>
      </c>
      <c r="K82" s="1">
        <v>184</v>
      </c>
      <c r="L82" s="1">
        <v>93</v>
      </c>
      <c r="M82" s="1">
        <v>28</v>
      </c>
      <c r="N82" s="1">
        <v>61</v>
      </c>
      <c r="O82" s="1">
        <v>0</v>
      </c>
    </row>
    <row r="83" spans="1:16" s="14" customFormat="1" ht="12.75">
      <c r="A83" s="3" t="s">
        <v>20</v>
      </c>
      <c r="B83" s="3">
        <f aca="true" t="shared" si="37" ref="B83:G83">SUM(B82)</f>
        <v>382</v>
      </c>
      <c r="C83" s="3">
        <f t="shared" si="37"/>
        <v>234</v>
      </c>
      <c r="D83" s="3">
        <f t="shared" si="37"/>
        <v>71</v>
      </c>
      <c r="E83" s="3">
        <f t="shared" si="37"/>
        <v>15</v>
      </c>
      <c r="F83" s="3">
        <f t="shared" si="37"/>
        <v>62</v>
      </c>
      <c r="G83" s="3">
        <f t="shared" si="37"/>
        <v>0</v>
      </c>
      <c r="I83" s="51" t="s">
        <v>116</v>
      </c>
      <c r="J83" s="1">
        <v>466</v>
      </c>
      <c r="K83" s="1">
        <v>280</v>
      </c>
      <c r="L83" s="1">
        <v>72</v>
      </c>
      <c r="M83" s="1">
        <v>37</v>
      </c>
      <c r="N83" s="1">
        <v>77</v>
      </c>
      <c r="O83" s="1">
        <v>0</v>
      </c>
      <c r="P83" s="12"/>
    </row>
    <row r="84" spans="1:15" ht="12.75">
      <c r="A84" s="51" t="s">
        <v>57</v>
      </c>
      <c r="B84" s="1">
        <v>478</v>
      </c>
      <c r="C84" s="1">
        <v>348</v>
      </c>
      <c r="D84" s="1">
        <v>55</v>
      </c>
      <c r="E84" s="1">
        <v>25</v>
      </c>
      <c r="F84" s="1">
        <v>50</v>
      </c>
      <c r="G84" s="1">
        <v>0</v>
      </c>
      <c r="I84" s="51" t="s">
        <v>117</v>
      </c>
      <c r="J84" s="1">
        <v>250</v>
      </c>
      <c r="K84" s="1">
        <v>152</v>
      </c>
      <c r="L84" s="1">
        <v>44</v>
      </c>
      <c r="M84" s="1">
        <v>16</v>
      </c>
      <c r="N84" s="1">
        <v>38</v>
      </c>
      <c r="O84" s="1">
        <v>0</v>
      </c>
    </row>
    <row r="85" spans="1:15" ht="12.75">
      <c r="A85" s="1" t="s">
        <v>58</v>
      </c>
      <c r="B85" s="1">
        <v>466</v>
      </c>
      <c r="C85" s="1">
        <v>301</v>
      </c>
      <c r="D85" s="1">
        <v>71</v>
      </c>
      <c r="E85" s="1">
        <v>30</v>
      </c>
      <c r="F85" s="1">
        <v>64</v>
      </c>
      <c r="G85" s="1">
        <v>0</v>
      </c>
      <c r="I85" s="3" t="s">
        <v>20</v>
      </c>
      <c r="J85" s="3">
        <f aca="true" t="shared" si="38" ref="J85:O85">SUM(J82:J84)</f>
        <v>1082</v>
      </c>
      <c r="K85" s="3">
        <f t="shared" si="38"/>
        <v>616</v>
      </c>
      <c r="L85" s="3">
        <f t="shared" si="38"/>
        <v>209</v>
      </c>
      <c r="M85" s="3">
        <f t="shared" si="38"/>
        <v>81</v>
      </c>
      <c r="N85" s="3">
        <f t="shared" si="38"/>
        <v>176</v>
      </c>
      <c r="O85" s="3">
        <f t="shared" si="38"/>
        <v>0</v>
      </c>
    </row>
    <row r="86" spans="1:16" s="14" customFormat="1" ht="12.75">
      <c r="A86" s="3" t="s">
        <v>20</v>
      </c>
      <c r="B86" s="3">
        <f aca="true" t="shared" si="39" ref="B86:G86">SUM(B84:B85)</f>
        <v>944</v>
      </c>
      <c r="C86" s="3">
        <f t="shared" si="39"/>
        <v>649</v>
      </c>
      <c r="D86" s="3">
        <f t="shared" si="39"/>
        <v>126</v>
      </c>
      <c r="E86" s="3">
        <f t="shared" si="39"/>
        <v>55</v>
      </c>
      <c r="F86" s="3">
        <f t="shared" si="39"/>
        <v>114</v>
      </c>
      <c r="G86" s="3">
        <f t="shared" si="39"/>
        <v>0</v>
      </c>
      <c r="I86" s="51" t="s">
        <v>118</v>
      </c>
      <c r="J86" s="1">
        <v>455</v>
      </c>
      <c r="K86" s="1">
        <v>253</v>
      </c>
      <c r="L86" s="1">
        <v>71</v>
      </c>
      <c r="M86" s="1">
        <v>26</v>
      </c>
      <c r="N86" s="1">
        <v>105</v>
      </c>
      <c r="O86" s="1">
        <v>0</v>
      </c>
      <c r="P86" s="12"/>
    </row>
    <row r="87" spans="1:15" ht="12.75">
      <c r="A87" s="1" t="s">
        <v>59</v>
      </c>
      <c r="B87" s="1">
        <v>453</v>
      </c>
      <c r="C87" s="1">
        <v>211</v>
      </c>
      <c r="D87" s="1">
        <v>129</v>
      </c>
      <c r="E87" s="1">
        <v>18</v>
      </c>
      <c r="F87" s="1">
        <v>95</v>
      </c>
      <c r="G87" s="1">
        <v>0</v>
      </c>
      <c r="I87" s="3" t="s">
        <v>20</v>
      </c>
      <c r="J87" s="3">
        <f aca="true" t="shared" si="40" ref="J87:O87">SUM(J86)</f>
        <v>455</v>
      </c>
      <c r="K87" s="3">
        <f t="shared" si="40"/>
        <v>253</v>
      </c>
      <c r="L87" s="3">
        <f t="shared" si="40"/>
        <v>71</v>
      </c>
      <c r="M87" s="3">
        <f t="shared" si="40"/>
        <v>26</v>
      </c>
      <c r="N87" s="3">
        <f t="shared" si="40"/>
        <v>105</v>
      </c>
      <c r="O87" s="3">
        <f t="shared" si="40"/>
        <v>0</v>
      </c>
    </row>
    <row r="88" spans="1:15" ht="12.75">
      <c r="A88" s="1" t="s">
        <v>60</v>
      </c>
      <c r="B88" s="1">
        <v>332</v>
      </c>
      <c r="C88" s="1">
        <v>138</v>
      </c>
      <c r="D88" s="1">
        <v>104</v>
      </c>
      <c r="E88" s="1">
        <v>18</v>
      </c>
      <c r="F88" s="1">
        <v>72</v>
      </c>
      <c r="G88" s="1">
        <v>0</v>
      </c>
      <c r="I88" s="51" t="s">
        <v>119</v>
      </c>
      <c r="J88" s="1">
        <v>487</v>
      </c>
      <c r="K88" s="1">
        <v>309</v>
      </c>
      <c r="L88" s="1">
        <v>85</v>
      </c>
      <c r="M88" s="1">
        <v>21</v>
      </c>
      <c r="N88" s="1">
        <v>72</v>
      </c>
      <c r="O88" s="1">
        <v>0</v>
      </c>
    </row>
    <row r="89" spans="1:15" ht="12.75">
      <c r="A89" s="1" t="s">
        <v>61</v>
      </c>
      <c r="B89" s="1">
        <v>488</v>
      </c>
      <c r="C89" s="1">
        <v>220</v>
      </c>
      <c r="D89" s="1">
        <v>137</v>
      </c>
      <c r="E89" s="1">
        <v>24</v>
      </c>
      <c r="F89" s="1">
        <v>107</v>
      </c>
      <c r="G89" s="1">
        <v>0</v>
      </c>
      <c r="I89" s="51" t="s">
        <v>120</v>
      </c>
      <c r="J89" s="1">
        <v>531</v>
      </c>
      <c r="K89" s="1">
        <v>274</v>
      </c>
      <c r="L89" s="1">
        <v>128</v>
      </c>
      <c r="M89" s="1">
        <v>21</v>
      </c>
      <c r="N89" s="1">
        <v>108</v>
      </c>
      <c r="O89" s="1">
        <v>0</v>
      </c>
    </row>
    <row r="90" spans="1:15" ht="12.75">
      <c r="A90" s="1" t="s">
        <v>62</v>
      </c>
      <c r="B90" s="1">
        <v>517</v>
      </c>
      <c r="C90" s="1">
        <v>256</v>
      </c>
      <c r="D90" s="1">
        <v>111</v>
      </c>
      <c r="E90" s="1">
        <v>27</v>
      </c>
      <c r="F90" s="1">
        <v>123</v>
      </c>
      <c r="G90" s="1">
        <v>0</v>
      </c>
      <c r="I90" s="51" t="s">
        <v>121</v>
      </c>
      <c r="J90" s="1">
        <v>574</v>
      </c>
      <c r="K90" s="1">
        <v>366</v>
      </c>
      <c r="L90" s="1">
        <v>110</v>
      </c>
      <c r="M90" s="1">
        <v>13</v>
      </c>
      <c r="N90" s="1">
        <v>85</v>
      </c>
      <c r="O90" s="1">
        <v>0</v>
      </c>
    </row>
    <row r="91" spans="1:15" ht="12.75">
      <c r="A91" s="1" t="s">
        <v>63</v>
      </c>
      <c r="B91" s="1">
        <v>371</v>
      </c>
      <c r="C91" s="1">
        <v>200</v>
      </c>
      <c r="D91" s="1">
        <v>77</v>
      </c>
      <c r="E91" s="1">
        <v>18</v>
      </c>
      <c r="F91" s="1">
        <v>76</v>
      </c>
      <c r="G91" s="1">
        <v>0</v>
      </c>
      <c r="I91" s="51" t="s">
        <v>122</v>
      </c>
      <c r="J91" s="1">
        <v>849</v>
      </c>
      <c r="K91" s="1">
        <v>516</v>
      </c>
      <c r="L91" s="1">
        <v>141</v>
      </c>
      <c r="M91" s="1">
        <v>37</v>
      </c>
      <c r="N91" s="1">
        <v>155</v>
      </c>
      <c r="O91" s="1">
        <v>0</v>
      </c>
    </row>
    <row r="92" spans="1:15" ht="12.75">
      <c r="A92" s="1" t="s">
        <v>64</v>
      </c>
      <c r="B92" s="1">
        <v>479</v>
      </c>
      <c r="C92" s="1">
        <v>260</v>
      </c>
      <c r="D92" s="1">
        <v>91</v>
      </c>
      <c r="E92" s="1">
        <v>33</v>
      </c>
      <c r="F92" s="1">
        <v>95</v>
      </c>
      <c r="G92" s="1">
        <v>0</v>
      </c>
      <c r="I92" s="3" t="s">
        <v>20</v>
      </c>
      <c r="J92" s="3">
        <f aca="true" t="shared" si="41" ref="J92:O92">SUM(J88:J91)</f>
        <v>2441</v>
      </c>
      <c r="K92" s="3">
        <f t="shared" si="41"/>
        <v>1465</v>
      </c>
      <c r="L92" s="3">
        <f t="shared" si="41"/>
        <v>464</v>
      </c>
      <c r="M92" s="3">
        <f t="shared" si="41"/>
        <v>92</v>
      </c>
      <c r="N92" s="3">
        <f t="shared" si="41"/>
        <v>420</v>
      </c>
      <c r="O92" s="3">
        <f t="shared" si="41"/>
        <v>0</v>
      </c>
    </row>
    <row r="93" spans="1:15" ht="12.75">
      <c r="A93" s="1" t="s">
        <v>65</v>
      </c>
      <c r="B93" s="1">
        <v>335</v>
      </c>
      <c r="C93" s="1">
        <v>186</v>
      </c>
      <c r="D93" s="1">
        <v>73</v>
      </c>
      <c r="E93" s="1">
        <v>12</v>
      </c>
      <c r="F93" s="1">
        <v>64</v>
      </c>
      <c r="G93" s="1">
        <v>0</v>
      </c>
      <c r="I93" s="3"/>
      <c r="J93" s="1"/>
      <c r="K93" s="1"/>
      <c r="L93" s="1"/>
      <c r="M93" s="1"/>
      <c r="N93" s="1"/>
      <c r="O93" s="1"/>
    </row>
    <row r="94" spans="1:15" ht="12.75">
      <c r="A94" s="1" t="s">
        <v>66</v>
      </c>
      <c r="B94" s="1">
        <v>445</v>
      </c>
      <c r="C94" s="1">
        <v>207</v>
      </c>
      <c r="D94" s="1">
        <v>133</v>
      </c>
      <c r="E94" s="1">
        <v>25</v>
      </c>
      <c r="F94" s="1">
        <v>80</v>
      </c>
      <c r="G94" s="1">
        <v>0</v>
      </c>
      <c r="I94" s="3" t="s">
        <v>123</v>
      </c>
      <c r="J94" s="3">
        <f aca="true" t="shared" si="42" ref="J94:O94">SUM(J92,J87,J85,J81,J79,J75,J71,J67,J55,J52,J49,J47,J6,B95,B86,B83,B81,B79,B64,B36,B33,B30,B28,B22,B19,B15,B5)</f>
        <v>42220</v>
      </c>
      <c r="K94" s="3">
        <f t="shared" si="42"/>
        <v>25016</v>
      </c>
      <c r="L94" s="3">
        <f t="shared" si="42"/>
        <v>8528</v>
      </c>
      <c r="M94" s="3">
        <f t="shared" si="42"/>
        <v>1980</v>
      </c>
      <c r="N94" s="3">
        <f t="shared" si="42"/>
        <v>6696</v>
      </c>
      <c r="O94" s="3">
        <f t="shared" si="42"/>
        <v>0</v>
      </c>
    </row>
    <row r="95" spans="1:15" s="14" customFormat="1" ht="12.75">
      <c r="A95" s="3" t="s">
        <v>67</v>
      </c>
      <c r="B95" s="3">
        <f aca="true" t="shared" si="43" ref="B95:G95">SUM(B87:B94)</f>
        <v>3420</v>
      </c>
      <c r="C95" s="3">
        <f t="shared" si="43"/>
        <v>1678</v>
      </c>
      <c r="D95" s="3">
        <f t="shared" si="43"/>
        <v>855</v>
      </c>
      <c r="E95" s="3">
        <f t="shared" si="43"/>
        <v>175</v>
      </c>
      <c r="F95" s="3">
        <f t="shared" si="43"/>
        <v>712</v>
      </c>
      <c r="G95" s="3">
        <f t="shared" si="43"/>
        <v>0</v>
      </c>
      <c r="I95" s="3" t="s">
        <v>124</v>
      </c>
      <c r="J95" s="3">
        <f aca="true" t="shared" si="44" ref="J95:O95">SUM(J44,B58)</f>
        <v>17062</v>
      </c>
      <c r="K95" s="3">
        <f t="shared" si="44"/>
        <v>8695</v>
      </c>
      <c r="L95" s="3">
        <f t="shared" si="44"/>
        <v>4980</v>
      </c>
      <c r="M95" s="3">
        <f t="shared" si="44"/>
        <v>691</v>
      </c>
      <c r="N95" s="3">
        <f t="shared" si="44"/>
        <v>2696</v>
      </c>
      <c r="O95" s="3">
        <f t="shared" si="44"/>
        <v>0</v>
      </c>
    </row>
    <row r="96" spans="1:15" ht="12.75">
      <c r="A96" s="1"/>
      <c r="B96" s="1"/>
      <c r="C96" s="1"/>
      <c r="D96" s="1"/>
      <c r="E96" s="1"/>
      <c r="F96" s="1"/>
      <c r="G96" s="1"/>
      <c r="I96" s="3" t="s">
        <v>125</v>
      </c>
      <c r="J96" s="3">
        <f aca="true" t="shared" si="45" ref="J96:O96">SUM(J94:J95)</f>
        <v>59282</v>
      </c>
      <c r="K96" s="3">
        <f t="shared" si="45"/>
        <v>33711</v>
      </c>
      <c r="L96" s="3">
        <f t="shared" si="45"/>
        <v>13508</v>
      </c>
      <c r="M96" s="3">
        <f t="shared" si="45"/>
        <v>2671</v>
      </c>
      <c r="N96" s="3">
        <f t="shared" si="45"/>
        <v>9392</v>
      </c>
      <c r="O96" s="3">
        <f t="shared" si="45"/>
        <v>0</v>
      </c>
    </row>
    <row r="98" s="14" customFormat="1" ht="12.75"/>
    <row r="101" spans="9:15" ht="12.75">
      <c r="I101" s="14"/>
      <c r="J101" s="14"/>
      <c r="K101" s="14"/>
      <c r="L101" s="14"/>
      <c r="M101" s="14"/>
      <c r="N101" s="14"/>
      <c r="O101" s="14"/>
    </row>
  </sheetData>
  <sheetProtection/>
  <printOptions horizontalCentered="1"/>
  <pageMargins left="0" right="0" top="1.47" bottom="0.77" header="0.61" footer="0.25"/>
  <pageSetup horizontalDpi="300" verticalDpi="300" orientation="portrait" paperSize="5" scale="65" r:id="rId1"/>
  <headerFooter alignWithMargins="0">
    <oddHeader>&amp;C&amp;"Arial,Bold"&amp;14Chautauqua County Board of Elections
November 7, 2000 General Election</oddHeader>
    <oddFooter>&amp;R&amp;"Arial,Bold"&amp;12Page 31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195"/>
  <sheetViews>
    <sheetView zoomScalePageLayoutView="0" workbookViewId="0" topLeftCell="D1">
      <selection activeCell="L8" sqref="L8"/>
    </sheetView>
  </sheetViews>
  <sheetFormatPr defaultColWidth="9.140625" defaultRowHeight="12.75"/>
  <cols>
    <col min="1" max="1" width="19.28125" style="12" customWidth="1"/>
    <col min="2" max="2" width="7.00390625" style="12" customWidth="1"/>
    <col min="3" max="9" width="5.7109375" style="12" customWidth="1"/>
    <col min="10" max="10" width="3.57421875" style="12" customWidth="1"/>
    <col min="11" max="11" width="1.8515625" style="12" customWidth="1"/>
    <col min="12" max="12" width="19.28125" style="12" customWidth="1"/>
    <col min="13" max="13" width="7.00390625" style="12" customWidth="1"/>
    <col min="14" max="19" width="6.00390625" style="12" customWidth="1"/>
    <col min="20" max="20" width="7.00390625" style="12" customWidth="1"/>
    <col min="21" max="21" width="3.7109375" style="12" customWidth="1"/>
    <col min="22" max="16384" width="9.140625" style="12" customWidth="1"/>
  </cols>
  <sheetData>
    <row r="1" spans="1:21" ht="63.75" customHeight="1">
      <c r="A1" s="73" t="s">
        <v>219</v>
      </c>
      <c r="B1" s="58" t="s">
        <v>0</v>
      </c>
      <c r="C1" s="59" t="s">
        <v>211</v>
      </c>
      <c r="D1" s="59" t="s">
        <v>212</v>
      </c>
      <c r="E1" s="59" t="s">
        <v>212</v>
      </c>
      <c r="F1" s="59" t="s">
        <v>211</v>
      </c>
      <c r="G1" s="59" t="s">
        <v>212</v>
      </c>
      <c r="H1" s="59" t="s">
        <v>212</v>
      </c>
      <c r="I1" s="58" t="s">
        <v>126</v>
      </c>
      <c r="J1" s="58" t="s">
        <v>127</v>
      </c>
      <c r="L1" s="73" t="s">
        <v>297</v>
      </c>
      <c r="M1" s="58" t="s">
        <v>0</v>
      </c>
      <c r="N1" s="59" t="s">
        <v>211</v>
      </c>
      <c r="O1" s="59" t="s">
        <v>212</v>
      </c>
      <c r="P1" s="59" t="s">
        <v>212</v>
      </c>
      <c r="Q1" s="59" t="s">
        <v>211</v>
      </c>
      <c r="R1" s="59" t="s">
        <v>212</v>
      </c>
      <c r="S1" s="59" t="s">
        <v>212</v>
      </c>
      <c r="T1" s="58" t="s">
        <v>126</v>
      </c>
      <c r="U1" s="58" t="s">
        <v>127</v>
      </c>
    </row>
    <row r="2" spans="1:22" s="15" customFormat="1" ht="12" customHeight="1">
      <c r="A2" s="68" t="s">
        <v>290</v>
      </c>
      <c r="B2" s="61"/>
      <c r="C2" s="61" t="s">
        <v>213</v>
      </c>
      <c r="D2" s="61" t="s">
        <v>214</v>
      </c>
      <c r="E2" s="61" t="s">
        <v>217</v>
      </c>
      <c r="F2" s="61" t="s">
        <v>215</v>
      </c>
      <c r="G2" s="61" t="s">
        <v>216</v>
      </c>
      <c r="H2" s="61" t="s">
        <v>218</v>
      </c>
      <c r="I2" s="61"/>
      <c r="J2" s="61"/>
      <c r="K2" s="12"/>
      <c r="L2" s="68" t="s">
        <v>290</v>
      </c>
      <c r="M2" s="61"/>
      <c r="N2" s="61" t="s">
        <v>213</v>
      </c>
      <c r="O2" s="61" t="s">
        <v>214</v>
      </c>
      <c r="P2" s="61" t="s">
        <v>217</v>
      </c>
      <c r="Q2" s="61" t="s">
        <v>215</v>
      </c>
      <c r="R2" s="61" t="s">
        <v>216</v>
      </c>
      <c r="S2" s="61" t="s">
        <v>218</v>
      </c>
      <c r="T2" s="61"/>
      <c r="U2" s="61"/>
      <c r="V2" s="12"/>
    </row>
    <row r="3" spans="1:22" s="15" customFormat="1" ht="14.25" customHeight="1">
      <c r="A3" s="74" t="s">
        <v>128</v>
      </c>
      <c r="B3" s="61"/>
      <c r="C3" s="61" t="s">
        <v>170</v>
      </c>
      <c r="D3" s="61" t="s">
        <v>130</v>
      </c>
      <c r="E3" s="61" t="s">
        <v>171</v>
      </c>
      <c r="F3" s="61" t="s">
        <v>172</v>
      </c>
      <c r="G3" s="61" t="s">
        <v>175</v>
      </c>
      <c r="H3" s="61" t="s">
        <v>176</v>
      </c>
      <c r="I3" s="61"/>
      <c r="J3" s="61"/>
      <c r="K3" s="12"/>
      <c r="L3" s="74" t="s">
        <v>128</v>
      </c>
      <c r="M3" s="61"/>
      <c r="N3" s="61" t="s">
        <v>170</v>
      </c>
      <c r="O3" s="61" t="s">
        <v>130</v>
      </c>
      <c r="P3" s="61" t="s">
        <v>171</v>
      </c>
      <c r="Q3" s="61" t="s">
        <v>172</v>
      </c>
      <c r="R3" s="61" t="s">
        <v>175</v>
      </c>
      <c r="S3" s="61" t="s">
        <v>176</v>
      </c>
      <c r="T3" s="61"/>
      <c r="U3" s="61"/>
      <c r="V3" s="12"/>
    </row>
    <row r="4" spans="1:21" ht="12.75" customHeight="1">
      <c r="A4" s="51" t="s">
        <v>1</v>
      </c>
      <c r="B4" s="2">
        <v>548</v>
      </c>
      <c r="C4" s="2">
        <v>286</v>
      </c>
      <c r="D4" s="2">
        <v>164</v>
      </c>
      <c r="E4" s="2">
        <v>13</v>
      </c>
      <c r="F4" s="2">
        <v>35</v>
      </c>
      <c r="G4" s="2">
        <v>9</v>
      </c>
      <c r="H4" s="2">
        <v>9</v>
      </c>
      <c r="I4" s="2">
        <v>32</v>
      </c>
      <c r="J4" s="2">
        <v>0</v>
      </c>
      <c r="L4" s="51" t="s">
        <v>68</v>
      </c>
      <c r="M4" s="2">
        <v>557</v>
      </c>
      <c r="N4" s="2">
        <v>284</v>
      </c>
      <c r="O4" s="2">
        <v>184</v>
      </c>
      <c r="P4" s="2">
        <v>12</v>
      </c>
      <c r="Q4" s="2">
        <v>19</v>
      </c>
      <c r="R4" s="2">
        <v>3</v>
      </c>
      <c r="S4" s="2">
        <v>2</v>
      </c>
      <c r="T4" s="2">
        <v>53</v>
      </c>
      <c r="U4" s="2">
        <v>0</v>
      </c>
    </row>
    <row r="5" spans="1:22" s="14" customFormat="1" ht="12.75">
      <c r="A5" s="3" t="s">
        <v>2</v>
      </c>
      <c r="B5" s="3">
        <f aca="true" t="shared" si="0" ref="B5:G5">SUM(B4)</f>
        <v>548</v>
      </c>
      <c r="C5" s="3">
        <f t="shared" si="0"/>
        <v>286</v>
      </c>
      <c r="D5" s="3">
        <f t="shared" si="0"/>
        <v>164</v>
      </c>
      <c r="E5" s="3">
        <f t="shared" si="0"/>
        <v>13</v>
      </c>
      <c r="F5" s="3">
        <f t="shared" si="0"/>
        <v>35</v>
      </c>
      <c r="G5" s="3">
        <f t="shared" si="0"/>
        <v>9</v>
      </c>
      <c r="H5" s="3">
        <f>SUM(H4)</f>
        <v>9</v>
      </c>
      <c r="I5" s="3">
        <f>SUM(I4)</f>
        <v>32</v>
      </c>
      <c r="J5" s="3">
        <f>SUM(J4)</f>
        <v>0</v>
      </c>
      <c r="K5" s="12"/>
      <c r="L5" s="51" t="s">
        <v>69</v>
      </c>
      <c r="M5" s="2">
        <v>461</v>
      </c>
      <c r="N5" s="2">
        <v>264</v>
      </c>
      <c r="O5" s="2">
        <v>126</v>
      </c>
      <c r="P5" s="2">
        <v>6</v>
      </c>
      <c r="Q5" s="2">
        <v>18</v>
      </c>
      <c r="R5" s="2">
        <v>1</v>
      </c>
      <c r="S5" s="2">
        <v>3</v>
      </c>
      <c r="T5" s="2">
        <v>43</v>
      </c>
      <c r="U5" s="2">
        <v>0</v>
      </c>
      <c r="V5" s="12"/>
    </row>
    <row r="6" spans="1:21" ht="12.75">
      <c r="A6" s="51" t="s">
        <v>3</v>
      </c>
      <c r="B6" s="2">
        <v>857</v>
      </c>
      <c r="C6" s="2">
        <v>484</v>
      </c>
      <c r="D6" s="2">
        <v>249</v>
      </c>
      <c r="E6" s="2">
        <v>16</v>
      </c>
      <c r="F6" s="2">
        <v>38</v>
      </c>
      <c r="G6" s="2">
        <v>5</v>
      </c>
      <c r="H6" s="2">
        <v>2</v>
      </c>
      <c r="I6" s="2">
        <v>63</v>
      </c>
      <c r="J6" s="2">
        <v>0</v>
      </c>
      <c r="L6" s="3" t="s">
        <v>20</v>
      </c>
      <c r="M6" s="3">
        <f aca="true" t="shared" si="1" ref="M6:R6">SUM(M4:M5)</f>
        <v>1018</v>
      </c>
      <c r="N6" s="3">
        <f t="shared" si="1"/>
        <v>548</v>
      </c>
      <c r="O6" s="3">
        <f t="shared" si="1"/>
        <v>310</v>
      </c>
      <c r="P6" s="3">
        <f t="shared" si="1"/>
        <v>18</v>
      </c>
      <c r="Q6" s="3">
        <f t="shared" si="1"/>
        <v>37</v>
      </c>
      <c r="R6" s="3">
        <f t="shared" si="1"/>
        <v>4</v>
      </c>
      <c r="S6" s="3">
        <f>SUM(S4:S5)</f>
        <v>5</v>
      </c>
      <c r="T6" s="3">
        <f>SUM(T4:T5)</f>
        <v>96</v>
      </c>
      <c r="U6" s="3">
        <f>SUM(U4:U5)</f>
        <v>0</v>
      </c>
    </row>
    <row r="7" spans="1:21" ht="12.75">
      <c r="A7" s="51" t="s">
        <v>4</v>
      </c>
      <c r="B7" s="2">
        <v>623</v>
      </c>
      <c r="C7" s="2">
        <v>349</v>
      </c>
      <c r="D7" s="2">
        <v>194</v>
      </c>
      <c r="E7" s="2">
        <v>12</v>
      </c>
      <c r="F7" s="2">
        <v>17</v>
      </c>
      <c r="G7" s="2">
        <v>6</v>
      </c>
      <c r="H7" s="2">
        <v>1</v>
      </c>
      <c r="I7" s="2">
        <v>44</v>
      </c>
      <c r="J7" s="2">
        <v>0</v>
      </c>
      <c r="L7" s="109" t="s">
        <v>70</v>
      </c>
      <c r="M7" s="61"/>
      <c r="N7" s="61"/>
      <c r="O7" s="61"/>
      <c r="P7" s="61"/>
      <c r="Q7" s="1"/>
      <c r="R7" s="1"/>
      <c r="S7" s="1"/>
      <c r="T7" s="1"/>
      <c r="U7" s="1"/>
    </row>
    <row r="8" spans="1:21" ht="12.75">
      <c r="A8" s="51" t="s">
        <v>5</v>
      </c>
      <c r="B8" s="2">
        <v>471</v>
      </c>
      <c r="C8" s="2">
        <v>281</v>
      </c>
      <c r="D8" s="2">
        <v>130</v>
      </c>
      <c r="E8" s="2">
        <v>10</v>
      </c>
      <c r="F8" s="2">
        <v>15</v>
      </c>
      <c r="G8" s="2">
        <v>3</v>
      </c>
      <c r="H8" s="2">
        <v>2</v>
      </c>
      <c r="I8" s="2">
        <v>30</v>
      </c>
      <c r="J8" s="2">
        <v>0</v>
      </c>
      <c r="L8" s="51" t="s">
        <v>27</v>
      </c>
      <c r="M8" s="1">
        <v>290</v>
      </c>
      <c r="N8" s="1">
        <v>102</v>
      </c>
      <c r="O8" s="1">
        <v>137</v>
      </c>
      <c r="P8" s="1">
        <v>9</v>
      </c>
      <c r="Q8" s="1">
        <v>15</v>
      </c>
      <c r="R8" s="1">
        <v>2</v>
      </c>
      <c r="S8" s="1">
        <v>0</v>
      </c>
      <c r="T8" s="1">
        <v>25</v>
      </c>
      <c r="U8" s="1">
        <v>0</v>
      </c>
    </row>
    <row r="9" spans="1:21" ht="12.75">
      <c r="A9" s="51" t="s">
        <v>6</v>
      </c>
      <c r="B9" s="2">
        <v>364</v>
      </c>
      <c r="C9" s="2">
        <v>192</v>
      </c>
      <c r="D9" s="2">
        <v>129</v>
      </c>
      <c r="E9" s="2">
        <v>4</v>
      </c>
      <c r="F9" s="2">
        <v>11</v>
      </c>
      <c r="G9" s="2">
        <v>2</v>
      </c>
      <c r="H9" s="2">
        <v>1</v>
      </c>
      <c r="I9" s="2">
        <v>25</v>
      </c>
      <c r="J9" s="2">
        <v>0</v>
      </c>
      <c r="L9" s="51" t="s">
        <v>28</v>
      </c>
      <c r="M9" s="2">
        <v>304</v>
      </c>
      <c r="N9" s="2">
        <v>112</v>
      </c>
      <c r="O9" s="2">
        <v>159</v>
      </c>
      <c r="P9" s="2">
        <v>5</v>
      </c>
      <c r="Q9" s="2">
        <v>12</v>
      </c>
      <c r="R9" s="2">
        <v>1</v>
      </c>
      <c r="S9" s="2">
        <v>5</v>
      </c>
      <c r="T9" s="2">
        <v>10</v>
      </c>
      <c r="U9" s="2">
        <v>0</v>
      </c>
    </row>
    <row r="10" spans="1:21" ht="12.75">
      <c r="A10" s="51" t="s">
        <v>7</v>
      </c>
      <c r="B10" s="2">
        <v>477</v>
      </c>
      <c r="C10" s="2">
        <v>265</v>
      </c>
      <c r="D10" s="2">
        <v>139</v>
      </c>
      <c r="E10" s="2">
        <v>5</v>
      </c>
      <c r="F10" s="2">
        <v>18</v>
      </c>
      <c r="G10" s="2">
        <v>1</v>
      </c>
      <c r="H10" s="2">
        <v>1</v>
      </c>
      <c r="I10" s="2">
        <v>48</v>
      </c>
      <c r="J10" s="2">
        <v>0</v>
      </c>
      <c r="L10" s="51" t="s">
        <v>29</v>
      </c>
      <c r="M10" s="2">
        <v>315</v>
      </c>
      <c r="N10" s="2">
        <v>121</v>
      </c>
      <c r="O10" s="2">
        <v>146</v>
      </c>
      <c r="P10" s="2">
        <v>13</v>
      </c>
      <c r="Q10" s="2">
        <v>10</v>
      </c>
      <c r="R10" s="2">
        <v>4</v>
      </c>
      <c r="S10" s="2">
        <v>1</v>
      </c>
      <c r="T10" s="2">
        <v>20</v>
      </c>
      <c r="U10" s="2">
        <v>0</v>
      </c>
    </row>
    <row r="11" spans="1:21" ht="12.75">
      <c r="A11" s="51" t="s">
        <v>8</v>
      </c>
      <c r="B11" s="2">
        <v>302</v>
      </c>
      <c r="C11" s="2">
        <v>161</v>
      </c>
      <c r="D11" s="2">
        <v>104</v>
      </c>
      <c r="E11" s="2">
        <v>8</v>
      </c>
      <c r="F11" s="2">
        <v>7</v>
      </c>
      <c r="G11" s="2">
        <v>0</v>
      </c>
      <c r="H11" s="2">
        <v>0</v>
      </c>
      <c r="I11" s="2">
        <v>22</v>
      </c>
      <c r="J11" s="2">
        <v>0</v>
      </c>
      <c r="L11" s="51" t="s">
        <v>30</v>
      </c>
      <c r="M11" s="2">
        <v>490</v>
      </c>
      <c r="N11" s="2">
        <v>229</v>
      </c>
      <c r="O11" s="2">
        <v>196</v>
      </c>
      <c r="P11" s="2">
        <v>10</v>
      </c>
      <c r="Q11" s="2">
        <v>13</v>
      </c>
      <c r="R11" s="2">
        <v>2</v>
      </c>
      <c r="S11" s="2">
        <v>0</v>
      </c>
      <c r="T11" s="2">
        <v>40</v>
      </c>
      <c r="U11" s="2">
        <v>0</v>
      </c>
    </row>
    <row r="12" spans="1:21" ht="12.75">
      <c r="A12" s="51" t="s">
        <v>9</v>
      </c>
      <c r="B12" s="2">
        <v>164</v>
      </c>
      <c r="C12" s="2">
        <v>97</v>
      </c>
      <c r="D12" s="2">
        <v>43</v>
      </c>
      <c r="E12" s="2">
        <v>2</v>
      </c>
      <c r="F12" s="2">
        <v>8</v>
      </c>
      <c r="G12" s="2">
        <v>0</v>
      </c>
      <c r="H12" s="2">
        <v>0</v>
      </c>
      <c r="I12" s="2">
        <v>14</v>
      </c>
      <c r="J12" s="2">
        <v>0</v>
      </c>
      <c r="L12" s="51" t="s">
        <v>71</v>
      </c>
      <c r="M12" s="2">
        <v>331</v>
      </c>
      <c r="N12" s="2">
        <v>180</v>
      </c>
      <c r="O12" s="2">
        <v>113</v>
      </c>
      <c r="P12" s="2">
        <v>6</v>
      </c>
      <c r="Q12" s="2">
        <v>6</v>
      </c>
      <c r="R12" s="2">
        <v>3</v>
      </c>
      <c r="S12" s="2">
        <v>1</v>
      </c>
      <c r="T12" s="2">
        <v>22</v>
      </c>
      <c r="U12" s="2">
        <v>0</v>
      </c>
    </row>
    <row r="13" spans="1:21" ht="12.75">
      <c r="A13" s="51" t="s">
        <v>10</v>
      </c>
      <c r="B13" s="2">
        <v>290</v>
      </c>
      <c r="C13" s="2">
        <v>163</v>
      </c>
      <c r="D13" s="2">
        <v>87</v>
      </c>
      <c r="E13" s="2">
        <v>5</v>
      </c>
      <c r="F13" s="2">
        <v>11</v>
      </c>
      <c r="G13" s="2">
        <v>1</v>
      </c>
      <c r="H13" s="2">
        <v>0</v>
      </c>
      <c r="I13" s="2">
        <v>23</v>
      </c>
      <c r="J13" s="2">
        <v>0</v>
      </c>
      <c r="L13" s="3" t="s">
        <v>31</v>
      </c>
      <c r="M13" s="3">
        <f aca="true" t="shared" si="2" ref="M13:R13">SUM(M8:M12)</f>
        <v>1730</v>
      </c>
      <c r="N13" s="3">
        <f t="shared" si="2"/>
        <v>744</v>
      </c>
      <c r="O13" s="3">
        <f t="shared" si="2"/>
        <v>751</v>
      </c>
      <c r="P13" s="3">
        <f t="shared" si="2"/>
        <v>43</v>
      </c>
      <c r="Q13" s="3">
        <f t="shared" si="2"/>
        <v>56</v>
      </c>
      <c r="R13" s="3">
        <f t="shared" si="2"/>
        <v>12</v>
      </c>
      <c r="S13" s="3">
        <f>SUM(S8:S12)</f>
        <v>7</v>
      </c>
      <c r="T13" s="3">
        <f>SUM(T8:T12)</f>
        <v>117</v>
      </c>
      <c r="U13" s="3">
        <f>SUM(U8:U12)</f>
        <v>0</v>
      </c>
    </row>
    <row r="14" spans="1:21" ht="12.75">
      <c r="A14" s="51" t="s">
        <v>129</v>
      </c>
      <c r="B14" s="2">
        <v>416</v>
      </c>
      <c r="C14" s="2">
        <v>200</v>
      </c>
      <c r="D14" s="2">
        <v>138</v>
      </c>
      <c r="E14" s="2">
        <v>9</v>
      </c>
      <c r="F14" s="2">
        <v>18</v>
      </c>
      <c r="G14" s="2">
        <v>3</v>
      </c>
      <c r="H14" s="2">
        <v>6</v>
      </c>
      <c r="I14" s="2">
        <v>42</v>
      </c>
      <c r="J14" s="2">
        <v>0</v>
      </c>
      <c r="L14" s="51" t="s">
        <v>32</v>
      </c>
      <c r="M14" s="1">
        <v>507</v>
      </c>
      <c r="N14" s="1">
        <v>174</v>
      </c>
      <c r="O14" s="1">
        <v>234</v>
      </c>
      <c r="P14" s="1">
        <v>11</v>
      </c>
      <c r="Q14" s="1">
        <v>15</v>
      </c>
      <c r="R14" s="1">
        <v>7</v>
      </c>
      <c r="S14" s="1">
        <v>4</v>
      </c>
      <c r="T14" s="1">
        <v>62</v>
      </c>
      <c r="U14" s="1">
        <v>0</v>
      </c>
    </row>
    <row r="15" spans="1:22" s="14" customFormat="1" ht="12.75">
      <c r="A15" s="3" t="s">
        <v>2</v>
      </c>
      <c r="B15" s="3">
        <f aca="true" t="shared" si="3" ref="B15:G15">SUM(B6:B14)</f>
        <v>3964</v>
      </c>
      <c r="C15" s="3">
        <f t="shared" si="3"/>
        <v>2192</v>
      </c>
      <c r="D15" s="3">
        <f t="shared" si="3"/>
        <v>1213</v>
      </c>
      <c r="E15" s="3">
        <f t="shared" si="3"/>
        <v>71</v>
      </c>
      <c r="F15" s="3">
        <f t="shared" si="3"/>
        <v>143</v>
      </c>
      <c r="G15" s="3">
        <f t="shared" si="3"/>
        <v>21</v>
      </c>
      <c r="H15" s="3">
        <f>SUM(H6:H14)</f>
        <v>13</v>
      </c>
      <c r="I15" s="3">
        <f>SUM(I6:I14)</f>
        <v>311</v>
      </c>
      <c r="J15" s="3">
        <f>SUM(J6:J14)</f>
        <v>0</v>
      </c>
      <c r="K15" s="12"/>
      <c r="L15" s="51" t="s">
        <v>33</v>
      </c>
      <c r="M15" s="2">
        <v>269</v>
      </c>
      <c r="N15" s="2">
        <v>90</v>
      </c>
      <c r="O15" s="2">
        <v>123</v>
      </c>
      <c r="P15" s="2">
        <v>9</v>
      </c>
      <c r="Q15" s="2">
        <v>11</v>
      </c>
      <c r="R15" s="2">
        <v>4</v>
      </c>
      <c r="S15" s="2">
        <v>3</v>
      </c>
      <c r="T15" s="2">
        <v>29</v>
      </c>
      <c r="U15" s="2">
        <v>0</v>
      </c>
      <c r="V15" s="12"/>
    </row>
    <row r="16" spans="1:21" ht="12.75">
      <c r="A16" s="51" t="s">
        <v>11</v>
      </c>
      <c r="B16" s="1">
        <v>760</v>
      </c>
      <c r="C16" s="1">
        <v>410</v>
      </c>
      <c r="D16" s="1">
        <v>213</v>
      </c>
      <c r="E16" s="1">
        <v>21</v>
      </c>
      <c r="F16" s="1">
        <v>50</v>
      </c>
      <c r="G16" s="1">
        <v>3</v>
      </c>
      <c r="H16" s="1">
        <v>4</v>
      </c>
      <c r="I16" s="1">
        <v>59</v>
      </c>
      <c r="J16" s="1">
        <v>0</v>
      </c>
      <c r="L16" s="51" t="s">
        <v>34</v>
      </c>
      <c r="M16" s="2">
        <v>315</v>
      </c>
      <c r="N16" s="2">
        <v>140</v>
      </c>
      <c r="O16" s="2">
        <v>138</v>
      </c>
      <c r="P16" s="2">
        <v>6</v>
      </c>
      <c r="Q16" s="2">
        <v>10</v>
      </c>
      <c r="R16" s="2">
        <v>2</v>
      </c>
      <c r="S16" s="2">
        <v>1</v>
      </c>
      <c r="T16" s="2">
        <v>18</v>
      </c>
      <c r="U16" s="2">
        <v>0</v>
      </c>
    </row>
    <row r="17" spans="1:21" ht="12.75">
      <c r="A17" s="51" t="s">
        <v>12</v>
      </c>
      <c r="B17" s="1">
        <v>504</v>
      </c>
      <c r="C17" s="1">
        <v>308</v>
      </c>
      <c r="D17" s="1">
        <v>106</v>
      </c>
      <c r="E17" s="1">
        <v>10</v>
      </c>
      <c r="F17" s="1">
        <v>37</v>
      </c>
      <c r="G17" s="1">
        <v>6</v>
      </c>
      <c r="H17" s="1">
        <v>0</v>
      </c>
      <c r="I17" s="1">
        <v>37</v>
      </c>
      <c r="J17" s="1">
        <v>0</v>
      </c>
      <c r="L17" s="51" t="s">
        <v>35</v>
      </c>
      <c r="M17" s="2">
        <v>418</v>
      </c>
      <c r="N17" s="2">
        <v>192</v>
      </c>
      <c r="O17" s="2">
        <v>170</v>
      </c>
      <c r="P17" s="2">
        <v>9</v>
      </c>
      <c r="Q17" s="2">
        <v>11</v>
      </c>
      <c r="R17" s="2">
        <v>2</v>
      </c>
      <c r="S17" s="2">
        <v>1</v>
      </c>
      <c r="T17" s="2">
        <v>33</v>
      </c>
      <c r="U17" s="2">
        <v>0</v>
      </c>
    </row>
    <row r="18" spans="1:21" ht="12.75">
      <c r="A18" s="51" t="s">
        <v>131</v>
      </c>
      <c r="B18" s="1">
        <v>440</v>
      </c>
      <c r="C18" s="1">
        <v>223</v>
      </c>
      <c r="D18" s="1">
        <v>121</v>
      </c>
      <c r="E18" s="1">
        <v>14</v>
      </c>
      <c r="F18" s="1">
        <v>34</v>
      </c>
      <c r="G18" s="1">
        <v>6</v>
      </c>
      <c r="H18" s="1">
        <v>5</v>
      </c>
      <c r="I18" s="1">
        <v>37</v>
      </c>
      <c r="J18" s="1">
        <v>0</v>
      </c>
      <c r="L18" s="51" t="s">
        <v>72</v>
      </c>
      <c r="M18" s="2">
        <v>438</v>
      </c>
      <c r="N18" s="2">
        <v>226</v>
      </c>
      <c r="O18" s="2">
        <v>161</v>
      </c>
      <c r="P18" s="2">
        <v>2</v>
      </c>
      <c r="Q18" s="2">
        <v>20</v>
      </c>
      <c r="R18" s="2">
        <v>4</v>
      </c>
      <c r="S18" s="2">
        <v>0</v>
      </c>
      <c r="T18" s="2">
        <v>25</v>
      </c>
      <c r="U18" s="2">
        <v>0</v>
      </c>
    </row>
    <row r="19" spans="1:22" s="14" customFormat="1" ht="12.75">
      <c r="A19" s="3" t="s">
        <v>2</v>
      </c>
      <c r="B19" s="3">
        <f aca="true" t="shared" si="4" ref="B19:G19">SUM(B16:B18)</f>
        <v>1704</v>
      </c>
      <c r="C19" s="3">
        <f t="shared" si="4"/>
        <v>941</v>
      </c>
      <c r="D19" s="3">
        <f t="shared" si="4"/>
        <v>440</v>
      </c>
      <c r="E19" s="3">
        <f t="shared" si="4"/>
        <v>45</v>
      </c>
      <c r="F19" s="3">
        <f t="shared" si="4"/>
        <v>121</v>
      </c>
      <c r="G19" s="3">
        <f t="shared" si="4"/>
        <v>15</v>
      </c>
      <c r="H19" s="3">
        <f>SUM(H16:H18)</f>
        <v>9</v>
      </c>
      <c r="I19" s="3">
        <f>SUM(I16:I18)</f>
        <v>133</v>
      </c>
      <c r="J19" s="3">
        <f>SUM(J16:J18)</f>
        <v>0</v>
      </c>
      <c r="K19" s="12"/>
      <c r="L19" s="3" t="s">
        <v>36</v>
      </c>
      <c r="M19" s="3">
        <f aca="true" t="shared" si="5" ref="M19:R19">SUM(M14:M18)</f>
        <v>1947</v>
      </c>
      <c r="N19" s="3">
        <f t="shared" si="5"/>
        <v>822</v>
      </c>
      <c r="O19" s="3">
        <f t="shared" si="5"/>
        <v>826</v>
      </c>
      <c r="P19" s="3">
        <f t="shared" si="5"/>
        <v>37</v>
      </c>
      <c r="Q19" s="3">
        <f t="shared" si="5"/>
        <v>67</v>
      </c>
      <c r="R19" s="3">
        <f t="shared" si="5"/>
        <v>19</v>
      </c>
      <c r="S19" s="3">
        <f>SUM(S14:S18)</f>
        <v>9</v>
      </c>
      <c r="T19" s="3">
        <f>SUM(T14:T18)</f>
        <v>167</v>
      </c>
      <c r="U19" s="3">
        <f>SUM(U14:U18)</f>
        <v>0</v>
      </c>
      <c r="V19" s="12"/>
    </row>
    <row r="20" spans="1:21" ht="12.75">
      <c r="A20" s="51" t="s">
        <v>13</v>
      </c>
      <c r="B20" s="1">
        <v>402</v>
      </c>
      <c r="C20" s="1">
        <v>232</v>
      </c>
      <c r="D20" s="1">
        <v>90</v>
      </c>
      <c r="E20" s="1">
        <v>11</v>
      </c>
      <c r="F20" s="1">
        <v>30</v>
      </c>
      <c r="G20" s="1">
        <v>2</v>
      </c>
      <c r="H20" s="1">
        <v>2</v>
      </c>
      <c r="I20" s="1">
        <v>35</v>
      </c>
      <c r="J20" s="1">
        <v>0</v>
      </c>
      <c r="L20" s="51" t="s">
        <v>37</v>
      </c>
      <c r="M20" s="2">
        <v>280</v>
      </c>
      <c r="N20" s="2">
        <v>99</v>
      </c>
      <c r="O20" s="2">
        <v>127</v>
      </c>
      <c r="P20" s="2">
        <v>10</v>
      </c>
      <c r="Q20" s="2">
        <v>8</v>
      </c>
      <c r="R20" s="2">
        <v>3</v>
      </c>
      <c r="S20" s="2">
        <v>2</v>
      </c>
      <c r="T20" s="2">
        <v>31</v>
      </c>
      <c r="U20" s="2">
        <v>0</v>
      </c>
    </row>
    <row r="21" spans="1:21" ht="12.75">
      <c r="A21" s="51" t="s">
        <v>14</v>
      </c>
      <c r="B21" s="1">
        <v>250</v>
      </c>
      <c r="C21" s="1">
        <v>117</v>
      </c>
      <c r="D21" s="1">
        <v>84</v>
      </c>
      <c r="E21" s="1">
        <v>7</v>
      </c>
      <c r="F21" s="1">
        <v>15</v>
      </c>
      <c r="G21" s="1">
        <v>3</v>
      </c>
      <c r="H21" s="1">
        <v>1</v>
      </c>
      <c r="I21" s="1">
        <v>23</v>
      </c>
      <c r="J21" s="1">
        <v>0</v>
      </c>
      <c r="L21" s="51" t="s">
        <v>38</v>
      </c>
      <c r="M21" s="2">
        <v>386</v>
      </c>
      <c r="N21" s="2">
        <v>126</v>
      </c>
      <c r="O21" s="2">
        <v>192</v>
      </c>
      <c r="P21" s="2">
        <v>9</v>
      </c>
      <c r="Q21" s="2">
        <v>16</v>
      </c>
      <c r="R21" s="2">
        <v>5</v>
      </c>
      <c r="S21" s="2">
        <v>4</v>
      </c>
      <c r="T21" s="2">
        <v>34</v>
      </c>
      <c r="U21" s="2">
        <v>0</v>
      </c>
    </row>
    <row r="22" spans="1:22" s="14" customFormat="1" ht="12.75">
      <c r="A22" s="3" t="s">
        <v>2</v>
      </c>
      <c r="B22" s="3">
        <f aca="true" t="shared" si="6" ref="B22:G22">SUM(B20:B21)</f>
        <v>652</v>
      </c>
      <c r="C22" s="3">
        <f t="shared" si="6"/>
        <v>349</v>
      </c>
      <c r="D22" s="3">
        <f t="shared" si="6"/>
        <v>174</v>
      </c>
      <c r="E22" s="3">
        <f t="shared" si="6"/>
        <v>18</v>
      </c>
      <c r="F22" s="3">
        <f t="shared" si="6"/>
        <v>45</v>
      </c>
      <c r="G22" s="3">
        <f t="shared" si="6"/>
        <v>5</v>
      </c>
      <c r="H22" s="3">
        <f>SUM(H20:H21)</f>
        <v>3</v>
      </c>
      <c r="I22" s="3">
        <f>SUM(I20:I21)</f>
        <v>58</v>
      </c>
      <c r="J22" s="3">
        <f>SUM(J20:J21)</f>
        <v>0</v>
      </c>
      <c r="K22" s="12"/>
      <c r="L22" s="51" t="s">
        <v>39</v>
      </c>
      <c r="M22" s="2">
        <v>213</v>
      </c>
      <c r="N22" s="2">
        <v>87</v>
      </c>
      <c r="O22" s="2">
        <v>102</v>
      </c>
      <c r="P22" s="2">
        <v>5</v>
      </c>
      <c r="Q22" s="2">
        <v>6</v>
      </c>
      <c r="R22" s="2">
        <v>3</v>
      </c>
      <c r="S22" s="2">
        <v>0</v>
      </c>
      <c r="T22" s="2">
        <v>10</v>
      </c>
      <c r="U22" s="2">
        <v>0</v>
      </c>
      <c r="V22" s="12"/>
    </row>
    <row r="23" spans="1:21" ht="12.75">
      <c r="A23" s="51" t="s">
        <v>15</v>
      </c>
      <c r="B23" s="2">
        <v>766</v>
      </c>
      <c r="C23" s="2">
        <v>416</v>
      </c>
      <c r="D23" s="2">
        <v>212</v>
      </c>
      <c r="E23" s="2">
        <v>24</v>
      </c>
      <c r="F23" s="2">
        <v>29</v>
      </c>
      <c r="G23" s="2">
        <v>6</v>
      </c>
      <c r="H23" s="2">
        <v>4</v>
      </c>
      <c r="I23" s="2">
        <v>75</v>
      </c>
      <c r="J23" s="2">
        <v>0</v>
      </c>
      <c r="L23" s="51" t="s">
        <v>40</v>
      </c>
      <c r="M23" s="2">
        <v>295</v>
      </c>
      <c r="N23" s="2">
        <v>79</v>
      </c>
      <c r="O23" s="2">
        <v>156</v>
      </c>
      <c r="P23" s="2">
        <v>13</v>
      </c>
      <c r="Q23" s="2">
        <v>12</v>
      </c>
      <c r="R23" s="2">
        <v>0</v>
      </c>
      <c r="S23" s="2">
        <v>1</v>
      </c>
      <c r="T23" s="2">
        <v>34</v>
      </c>
      <c r="U23" s="2">
        <v>0</v>
      </c>
    </row>
    <row r="24" spans="1:21" ht="12.75">
      <c r="A24" s="51" t="s">
        <v>16</v>
      </c>
      <c r="B24" s="2">
        <v>533</v>
      </c>
      <c r="C24" s="2">
        <v>268</v>
      </c>
      <c r="D24" s="2">
        <v>174</v>
      </c>
      <c r="E24" s="2">
        <v>17</v>
      </c>
      <c r="F24" s="2">
        <v>29</v>
      </c>
      <c r="G24" s="2">
        <v>4</v>
      </c>
      <c r="H24" s="2">
        <v>1</v>
      </c>
      <c r="I24" s="2">
        <v>40</v>
      </c>
      <c r="J24" s="2">
        <v>0</v>
      </c>
      <c r="L24" s="51" t="s">
        <v>73</v>
      </c>
      <c r="M24" s="2">
        <v>174</v>
      </c>
      <c r="N24" s="2">
        <v>61</v>
      </c>
      <c r="O24" s="2">
        <v>75</v>
      </c>
      <c r="P24" s="2">
        <v>3</v>
      </c>
      <c r="Q24" s="2">
        <v>11</v>
      </c>
      <c r="R24" s="2">
        <v>2</v>
      </c>
      <c r="S24" s="2">
        <v>4</v>
      </c>
      <c r="T24" s="2">
        <v>18</v>
      </c>
      <c r="U24" s="2">
        <v>0</v>
      </c>
    </row>
    <row r="25" spans="1:21" ht="12.75">
      <c r="A25" s="51" t="s">
        <v>17</v>
      </c>
      <c r="B25" s="2">
        <v>428</v>
      </c>
      <c r="C25" s="2">
        <v>250</v>
      </c>
      <c r="D25" s="2">
        <v>111</v>
      </c>
      <c r="E25" s="2">
        <v>5</v>
      </c>
      <c r="F25" s="2">
        <v>20</v>
      </c>
      <c r="G25" s="2">
        <v>6</v>
      </c>
      <c r="H25" s="2">
        <v>1</v>
      </c>
      <c r="I25" s="2">
        <v>35</v>
      </c>
      <c r="J25" s="2">
        <v>0</v>
      </c>
      <c r="L25" s="3" t="s">
        <v>41</v>
      </c>
      <c r="M25" s="3">
        <f aca="true" t="shared" si="7" ref="M25:R25">SUM(M20:M24)</f>
        <v>1348</v>
      </c>
      <c r="N25" s="3">
        <f t="shared" si="7"/>
        <v>452</v>
      </c>
      <c r="O25" s="3">
        <f t="shared" si="7"/>
        <v>652</v>
      </c>
      <c r="P25" s="3">
        <f t="shared" si="7"/>
        <v>40</v>
      </c>
      <c r="Q25" s="3">
        <f t="shared" si="7"/>
        <v>53</v>
      </c>
      <c r="R25" s="3">
        <f t="shared" si="7"/>
        <v>13</v>
      </c>
      <c r="S25" s="3">
        <f>SUM(S20:S24)</f>
        <v>11</v>
      </c>
      <c r="T25" s="3">
        <f>SUM(T20:T24)</f>
        <v>127</v>
      </c>
      <c r="U25" s="3">
        <f>SUM(U20:U24)</f>
        <v>0</v>
      </c>
    </row>
    <row r="26" spans="1:21" ht="12.75">
      <c r="A26" s="51" t="s">
        <v>18</v>
      </c>
      <c r="B26" s="2">
        <v>390</v>
      </c>
      <c r="C26" s="2">
        <v>235</v>
      </c>
      <c r="D26" s="2">
        <v>110</v>
      </c>
      <c r="E26" s="2">
        <v>5</v>
      </c>
      <c r="F26" s="2">
        <v>9</v>
      </c>
      <c r="G26" s="2">
        <v>3</v>
      </c>
      <c r="H26" s="2">
        <v>1</v>
      </c>
      <c r="I26" s="2">
        <v>27</v>
      </c>
      <c r="J26" s="2">
        <v>0</v>
      </c>
      <c r="L26" s="51" t="s">
        <v>42</v>
      </c>
      <c r="M26" s="2">
        <v>542</v>
      </c>
      <c r="N26" s="2">
        <v>265</v>
      </c>
      <c r="O26" s="2">
        <v>200</v>
      </c>
      <c r="P26" s="2">
        <v>21</v>
      </c>
      <c r="Q26" s="2">
        <v>20</v>
      </c>
      <c r="R26" s="2">
        <v>4</v>
      </c>
      <c r="S26" s="2">
        <v>3</v>
      </c>
      <c r="T26" s="2">
        <v>29</v>
      </c>
      <c r="U26" s="2">
        <v>0</v>
      </c>
    </row>
    <row r="27" spans="1:21" ht="12.75">
      <c r="A27" s="51" t="s">
        <v>19</v>
      </c>
      <c r="B27" s="2">
        <v>91</v>
      </c>
      <c r="C27" s="2">
        <v>2</v>
      </c>
      <c r="D27" s="2">
        <v>36</v>
      </c>
      <c r="E27" s="2">
        <v>7</v>
      </c>
      <c r="F27" s="2">
        <v>28</v>
      </c>
      <c r="G27" s="2">
        <v>0</v>
      </c>
      <c r="H27" s="2">
        <v>2</v>
      </c>
      <c r="I27" s="2">
        <v>16</v>
      </c>
      <c r="J27" s="2">
        <v>0</v>
      </c>
      <c r="L27" s="51" t="s">
        <v>43</v>
      </c>
      <c r="M27" s="2">
        <v>611</v>
      </c>
      <c r="N27" s="2">
        <v>274</v>
      </c>
      <c r="O27" s="2">
        <v>264</v>
      </c>
      <c r="P27" s="2">
        <v>8</v>
      </c>
      <c r="Q27" s="2">
        <v>22</v>
      </c>
      <c r="R27" s="2">
        <v>1</v>
      </c>
      <c r="S27" s="2">
        <v>2</v>
      </c>
      <c r="T27" s="2">
        <v>40</v>
      </c>
      <c r="U27" s="2">
        <v>0</v>
      </c>
    </row>
    <row r="28" spans="1:22" s="14" customFormat="1" ht="12.75">
      <c r="A28" s="3" t="s">
        <v>20</v>
      </c>
      <c r="B28" s="3">
        <f aca="true" t="shared" si="8" ref="B28:G28">SUM(B23:B27)</f>
        <v>2208</v>
      </c>
      <c r="C28" s="3">
        <f t="shared" si="8"/>
        <v>1171</v>
      </c>
      <c r="D28" s="3">
        <f t="shared" si="8"/>
        <v>643</v>
      </c>
      <c r="E28" s="3">
        <f t="shared" si="8"/>
        <v>58</v>
      </c>
      <c r="F28" s="3">
        <f t="shared" si="8"/>
        <v>115</v>
      </c>
      <c r="G28" s="3">
        <f t="shared" si="8"/>
        <v>19</v>
      </c>
      <c r="H28" s="3">
        <f>SUM(H23:H27)</f>
        <v>9</v>
      </c>
      <c r="I28" s="3">
        <f>SUM(I23:I27)</f>
        <v>193</v>
      </c>
      <c r="J28" s="3">
        <f>SUM(J23:J27)</f>
        <v>0</v>
      </c>
      <c r="K28" s="12"/>
      <c r="L28" s="51" t="s">
        <v>44</v>
      </c>
      <c r="M28" s="2">
        <v>393</v>
      </c>
      <c r="N28" s="2">
        <v>143</v>
      </c>
      <c r="O28" s="2">
        <v>178</v>
      </c>
      <c r="P28" s="2">
        <v>11</v>
      </c>
      <c r="Q28" s="2">
        <v>17</v>
      </c>
      <c r="R28" s="2">
        <v>4</v>
      </c>
      <c r="S28" s="2">
        <v>2</v>
      </c>
      <c r="T28" s="2">
        <v>38</v>
      </c>
      <c r="U28" s="2">
        <v>0</v>
      </c>
      <c r="V28" s="12"/>
    </row>
    <row r="29" spans="1:21" ht="12.75">
      <c r="A29" s="51" t="s">
        <v>21</v>
      </c>
      <c r="B29" s="2">
        <v>451</v>
      </c>
      <c r="C29" s="2">
        <v>278</v>
      </c>
      <c r="D29" s="2">
        <v>105</v>
      </c>
      <c r="E29" s="2">
        <v>14</v>
      </c>
      <c r="F29" s="2">
        <v>21</v>
      </c>
      <c r="G29" s="2">
        <v>5</v>
      </c>
      <c r="H29" s="2">
        <v>4</v>
      </c>
      <c r="I29" s="2">
        <v>24</v>
      </c>
      <c r="J29" s="2">
        <v>0</v>
      </c>
      <c r="L29" s="51" t="s">
        <v>45</v>
      </c>
      <c r="M29" s="2">
        <v>461</v>
      </c>
      <c r="N29" s="2">
        <v>220</v>
      </c>
      <c r="O29" s="2">
        <v>183</v>
      </c>
      <c r="P29" s="2">
        <v>6</v>
      </c>
      <c r="Q29" s="2">
        <v>14</v>
      </c>
      <c r="R29" s="2">
        <v>2</v>
      </c>
      <c r="S29" s="2">
        <v>1</v>
      </c>
      <c r="T29" s="2">
        <v>35</v>
      </c>
      <c r="U29" s="2">
        <v>0</v>
      </c>
    </row>
    <row r="30" spans="1:22" s="14" customFormat="1" ht="12.75">
      <c r="A30" s="3" t="s">
        <v>2</v>
      </c>
      <c r="B30" s="3">
        <f aca="true" t="shared" si="9" ref="B30:G30">SUM(B29)</f>
        <v>451</v>
      </c>
      <c r="C30" s="3">
        <f t="shared" si="9"/>
        <v>278</v>
      </c>
      <c r="D30" s="3">
        <f t="shared" si="9"/>
        <v>105</v>
      </c>
      <c r="E30" s="3">
        <f t="shared" si="9"/>
        <v>14</v>
      </c>
      <c r="F30" s="3">
        <f t="shared" si="9"/>
        <v>21</v>
      </c>
      <c r="G30" s="3">
        <f t="shared" si="9"/>
        <v>5</v>
      </c>
      <c r="H30" s="3">
        <f>SUM(H29)</f>
        <v>4</v>
      </c>
      <c r="I30" s="3">
        <f>SUM(I29)</f>
        <v>24</v>
      </c>
      <c r="J30" s="3">
        <f>SUM(J29)</f>
        <v>0</v>
      </c>
      <c r="K30" s="12"/>
      <c r="L30" s="51" t="s">
        <v>74</v>
      </c>
      <c r="M30" s="2">
        <v>665</v>
      </c>
      <c r="N30" s="2">
        <v>320</v>
      </c>
      <c r="O30" s="2">
        <v>269</v>
      </c>
      <c r="P30" s="2">
        <v>11</v>
      </c>
      <c r="Q30" s="2">
        <v>18</v>
      </c>
      <c r="R30" s="2">
        <v>1</v>
      </c>
      <c r="S30" s="2">
        <v>3</v>
      </c>
      <c r="T30" s="2">
        <v>43</v>
      </c>
      <c r="U30" s="2">
        <v>0</v>
      </c>
      <c r="V30" s="12"/>
    </row>
    <row r="31" spans="1:21" ht="12.75">
      <c r="A31" s="51" t="s">
        <v>22</v>
      </c>
      <c r="B31" s="2">
        <v>394</v>
      </c>
      <c r="C31" s="2">
        <v>272</v>
      </c>
      <c r="D31" s="2">
        <v>64</v>
      </c>
      <c r="E31" s="2">
        <v>7</v>
      </c>
      <c r="F31" s="2">
        <v>13</v>
      </c>
      <c r="G31" s="2">
        <v>1</v>
      </c>
      <c r="H31" s="2">
        <v>1</v>
      </c>
      <c r="I31" s="2">
        <v>36</v>
      </c>
      <c r="J31" s="2">
        <v>0</v>
      </c>
      <c r="L31" s="3" t="s">
        <v>46</v>
      </c>
      <c r="M31" s="3">
        <f aca="true" t="shared" si="10" ref="M31:R31">SUM(M26:M30)</f>
        <v>2672</v>
      </c>
      <c r="N31" s="3">
        <f t="shared" si="10"/>
        <v>1222</v>
      </c>
      <c r="O31" s="3">
        <f t="shared" si="10"/>
        <v>1094</v>
      </c>
      <c r="P31" s="3">
        <f t="shared" si="10"/>
        <v>57</v>
      </c>
      <c r="Q31" s="3">
        <f t="shared" si="10"/>
        <v>91</v>
      </c>
      <c r="R31" s="3">
        <f t="shared" si="10"/>
        <v>12</v>
      </c>
      <c r="S31" s="3">
        <f>SUM(S26:S30)</f>
        <v>11</v>
      </c>
      <c r="T31" s="3">
        <f>SUM(T26:T30)</f>
        <v>185</v>
      </c>
      <c r="U31" s="3">
        <f>SUM(U26:U30)</f>
        <v>0</v>
      </c>
    </row>
    <row r="32" spans="1:21" ht="12.75">
      <c r="A32" s="51" t="s">
        <v>23</v>
      </c>
      <c r="B32" s="1">
        <v>232</v>
      </c>
      <c r="C32" s="1">
        <v>166</v>
      </c>
      <c r="D32" s="1">
        <v>35</v>
      </c>
      <c r="E32" s="1">
        <v>2</v>
      </c>
      <c r="F32" s="1">
        <v>9</v>
      </c>
      <c r="G32" s="1">
        <v>0</v>
      </c>
      <c r="H32" s="1">
        <v>0</v>
      </c>
      <c r="I32" s="1">
        <v>20</v>
      </c>
      <c r="J32" s="1">
        <v>0</v>
      </c>
      <c r="L32" s="51" t="s">
        <v>135</v>
      </c>
      <c r="M32" s="2">
        <v>423</v>
      </c>
      <c r="N32" s="2">
        <v>179</v>
      </c>
      <c r="O32" s="2">
        <v>197</v>
      </c>
      <c r="P32" s="2">
        <v>7</v>
      </c>
      <c r="Q32" s="2">
        <v>9</v>
      </c>
      <c r="R32" s="2">
        <v>3</v>
      </c>
      <c r="S32" s="2">
        <v>1</v>
      </c>
      <c r="T32" s="2">
        <v>27</v>
      </c>
      <c r="U32" s="2">
        <v>0</v>
      </c>
    </row>
    <row r="33" spans="1:22" s="14" customFormat="1" ht="12.75">
      <c r="A33" s="3" t="s">
        <v>2</v>
      </c>
      <c r="B33" s="3">
        <f aca="true" t="shared" si="11" ref="B33:G33">SUM(B31:B32)</f>
        <v>626</v>
      </c>
      <c r="C33" s="3">
        <f t="shared" si="11"/>
        <v>438</v>
      </c>
      <c r="D33" s="3">
        <f t="shared" si="11"/>
        <v>99</v>
      </c>
      <c r="E33" s="3">
        <f t="shared" si="11"/>
        <v>9</v>
      </c>
      <c r="F33" s="3">
        <f t="shared" si="11"/>
        <v>22</v>
      </c>
      <c r="G33" s="3">
        <f t="shared" si="11"/>
        <v>1</v>
      </c>
      <c r="H33" s="3">
        <f>SUM(H31:H32)</f>
        <v>1</v>
      </c>
      <c r="I33" s="3">
        <f>SUM(I31:I32)</f>
        <v>56</v>
      </c>
      <c r="J33" s="3">
        <f>SUM(J31:J32)</f>
        <v>0</v>
      </c>
      <c r="K33" s="12"/>
      <c r="L33" s="51" t="s">
        <v>75</v>
      </c>
      <c r="M33" s="2">
        <v>532</v>
      </c>
      <c r="N33" s="2">
        <v>230</v>
      </c>
      <c r="O33" s="2">
        <v>217</v>
      </c>
      <c r="P33" s="2">
        <v>10</v>
      </c>
      <c r="Q33" s="2">
        <v>22</v>
      </c>
      <c r="R33" s="2">
        <v>2</v>
      </c>
      <c r="S33" s="2">
        <v>5</v>
      </c>
      <c r="T33" s="2">
        <v>46</v>
      </c>
      <c r="U33" s="2">
        <v>0</v>
      </c>
      <c r="V33" s="12"/>
    </row>
    <row r="34" spans="1:21" ht="12.75">
      <c r="A34" s="51" t="s">
        <v>24</v>
      </c>
      <c r="B34" s="2">
        <v>321</v>
      </c>
      <c r="C34" s="2">
        <v>121</v>
      </c>
      <c r="D34" s="2">
        <v>139</v>
      </c>
      <c r="E34" s="2">
        <v>15</v>
      </c>
      <c r="F34" s="2">
        <v>18</v>
      </c>
      <c r="G34" s="2">
        <v>5</v>
      </c>
      <c r="H34" s="2">
        <v>3</v>
      </c>
      <c r="I34" s="2">
        <v>20</v>
      </c>
      <c r="J34" s="2">
        <v>0</v>
      </c>
      <c r="L34" s="51" t="s">
        <v>76</v>
      </c>
      <c r="M34" s="2">
        <v>389</v>
      </c>
      <c r="N34" s="2">
        <v>157</v>
      </c>
      <c r="O34" s="2">
        <v>163</v>
      </c>
      <c r="P34" s="2">
        <v>8</v>
      </c>
      <c r="Q34" s="2">
        <v>23</v>
      </c>
      <c r="R34" s="2">
        <v>3</v>
      </c>
      <c r="S34" s="2">
        <v>4</v>
      </c>
      <c r="T34" s="2">
        <v>31</v>
      </c>
      <c r="U34" s="2">
        <v>0</v>
      </c>
    </row>
    <row r="35" spans="1:21" ht="12.75">
      <c r="A35" s="51" t="s">
        <v>25</v>
      </c>
      <c r="B35" s="2">
        <v>294</v>
      </c>
      <c r="C35" s="2">
        <v>129</v>
      </c>
      <c r="D35" s="2">
        <v>130</v>
      </c>
      <c r="E35" s="2">
        <v>9</v>
      </c>
      <c r="F35" s="2">
        <v>9</v>
      </c>
      <c r="G35" s="2">
        <v>3</v>
      </c>
      <c r="H35" s="2">
        <v>2</v>
      </c>
      <c r="I35" s="2">
        <v>12</v>
      </c>
      <c r="J35" s="2">
        <v>0</v>
      </c>
      <c r="L35" s="51" t="s">
        <v>77</v>
      </c>
      <c r="M35" s="2">
        <v>377</v>
      </c>
      <c r="N35" s="2">
        <v>183</v>
      </c>
      <c r="O35" s="2">
        <v>144</v>
      </c>
      <c r="P35" s="2">
        <v>7</v>
      </c>
      <c r="Q35" s="2">
        <v>13</v>
      </c>
      <c r="R35" s="2">
        <v>5</v>
      </c>
      <c r="S35" s="2">
        <v>1</v>
      </c>
      <c r="T35" s="2">
        <v>24</v>
      </c>
      <c r="U35" s="2">
        <v>0</v>
      </c>
    </row>
    <row r="36" spans="1:22" s="14" customFormat="1" ht="12.75">
      <c r="A36" s="3" t="s">
        <v>2</v>
      </c>
      <c r="B36" s="3">
        <f aca="true" t="shared" si="12" ref="B36:G36">SUM(B34:B35)</f>
        <v>615</v>
      </c>
      <c r="C36" s="3">
        <f t="shared" si="12"/>
        <v>250</v>
      </c>
      <c r="D36" s="3">
        <f t="shared" si="12"/>
        <v>269</v>
      </c>
      <c r="E36" s="3">
        <f t="shared" si="12"/>
        <v>24</v>
      </c>
      <c r="F36" s="3">
        <f t="shared" si="12"/>
        <v>27</v>
      </c>
      <c r="G36" s="3">
        <f t="shared" si="12"/>
        <v>8</v>
      </c>
      <c r="H36" s="3">
        <f>SUM(H34:H35)</f>
        <v>5</v>
      </c>
      <c r="I36" s="3">
        <f>SUM(I34:I35)</f>
        <v>32</v>
      </c>
      <c r="J36" s="3">
        <f>SUM(J34:J35)</f>
        <v>0</v>
      </c>
      <c r="K36" s="12"/>
      <c r="L36" s="51" t="s">
        <v>78</v>
      </c>
      <c r="M36" s="2">
        <v>707</v>
      </c>
      <c r="N36" s="2">
        <v>298</v>
      </c>
      <c r="O36" s="2">
        <v>308</v>
      </c>
      <c r="P36" s="2">
        <v>20</v>
      </c>
      <c r="Q36" s="2">
        <v>19</v>
      </c>
      <c r="R36" s="2">
        <v>4</v>
      </c>
      <c r="S36" s="2">
        <v>1</v>
      </c>
      <c r="T36" s="2">
        <v>57</v>
      </c>
      <c r="U36" s="2">
        <v>0</v>
      </c>
      <c r="V36" s="12"/>
    </row>
    <row r="37" spans="1:21" ht="12.75">
      <c r="A37" s="51" t="s">
        <v>26</v>
      </c>
      <c r="B37" s="1"/>
      <c r="C37" s="1"/>
      <c r="D37" s="1"/>
      <c r="E37" s="1"/>
      <c r="F37" s="1"/>
      <c r="G37" s="1"/>
      <c r="H37" s="1"/>
      <c r="I37" s="1"/>
      <c r="J37" s="1"/>
      <c r="L37" s="3" t="s">
        <v>79</v>
      </c>
      <c r="M37" s="3">
        <f aca="true" t="shared" si="13" ref="M37:R37">SUM(M32:M36)</f>
        <v>2428</v>
      </c>
      <c r="N37" s="3">
        <f t="shared" si="13"/>
        <v>1047</v>
      </c>
      <c r="O37" s="3">
        <f t="shared" si="13"/>
        <v>1029</v>
      </c>
      <c r="P37" s="3">
        <f t="shared" si="13"/>
        <v>52</v>
      </c>
      <c r="Q37" s="3">
        <f t="shared" si="13"/>
        <v>86</v>
      </c>
      <c r="R37" s="3">
        <f t="shared" si="13"/>
        <v>17</v>
      </c>
      <c r="S37" s="3">
        <f>SUM(S32:S36)</f>
        <v>12</v>
      </c>
      <c r="T37" s="3">
        <f>SUM(T32:T36)</f>
        <v>185</v>
      </c>
      <c r="U37" s="3">
        <f>SUM(U32:U36)</f>
        <v>0</v>
      </c>
    </row>
    <row r="38" spans="1:21" ht="12.75">
      <c r="A38" s="51" t="s">
        <v>27</v>
      </c>
      <c r="B38" s="2">
        <v>298</v>
      </c>
      <c r="C38" s="2">
        <v>92</v>
      </c>
      <c r="D38" s="2">
        <v>121</v>
      </c>
      <c r="E38" s="2">
        <v>21</v>
      </c>
      <c r="F38" s="2">
        <v>10</v>
      </c>
      <c r="G38" s="2">
        <v>1</v>
      </c>
      <c r="H38" s="2">
        <v>4</v>
      </c>
      <c r="I38" s="2">
        <v>49</v>
      </c>
      <c r="J38" s="2">
        <v>0</v>
      </c>
      <c r="L38" s="51" t="s">
        <v>80</v>
      </c>
      <c r="M38" s="2">
        <v>206</v>
      </c>
      <c r="N38" s="2">
        <v>54</v>
      </c>
      <c r="O38" s="2">
        <v>121</v>
      </c>
      <c r="P38" s="2">
        <v>8</v>
      </c>
      <c r="Q38" s="2">
        <v>6</v>
      </c>
      <c r="R38" s="2">
        <v>0</v>
      </c>
      <c r="S38" s="2">
        <v>0</v>
      </c>
      <c r="T38" s="2">
        <v>17</v>
      </c>
      <c r="U38" s="2">
        <v>0</v>
      </c>
    </row>
    <row r="39" spans="1:21" ht="12.75">
      <c r="A39" s="51" t="s">
        <v>28</v>
      </c>
      <c r="B39" s="2">
        <v>176</v>
      </c>
      <c r="C39" s="2">
        <v>46</v>
      </c>
      <c r="D39" s="2">
        <v>96</v>
      </c>
      <c r="E39" s="2">
        <v>2</v>
      </c>
      <c r="F39" s="2">
        <v>7</v>
      </c>
      <c r="G39" s="2">
        <v>1</v>
      </c>
      <c r="H39" s="2">
        <v>2</v>
      </c>
      <c r="I39" s="2">
        <v>22</v>
      </c>
      <c r="J39" s="2">
        <v>0</v>
      </c>
      <c r="L39" s="51" t="s">
        <v>81</v>
      </c>
      <c r="M39" s="2">
        <v>169</v>
      </c>
      <c r="N39" s="2">
        <v>60</v>
      </c>
      <c r="O39" s="2">
        <v>82</v>
      </c>
      <c r="P39" s="2">
        <v>5</v>
      </c>
      <c r="Q39" s="2">
        <v>5</v>
      </c>
      <c r="R39" s="2">
        <v>0</v>
      </c>
      <c r="S39" s="2">
        <v>2</v>
      </c>
      <c r="T39" s="2">
        <v>15</v>
      </c>
      <c r="U39" s="2">
        <v>0</v>
      </c>
    </row>
    <row r="40" spans="1:21" ht="12.75">
      <c r="A40" s="51" t="s">
        <v>29</v>
      </c>
      <c r="B40" s="2">
        <v>294</v>
      </c>
      <c r="C40" s="2">
        <v>96</v>
      </c>
      <c r="D40" s="2">
        <v>152</v>
      </c>
      <c r="E40" s="2">
        <v>11</v>
      </c>
      <c r="F40" s="2">
        <v>8</v>
      </c>
      <c r="G40" s="2">
        <v>2</v>
      </c>
      <c r="H40" s="2">
        <v>1</v>
      </c>
      <c r="I40" s="2">
        <v>24</v>
      </c>
      <c r="J40" s="2">
        <v>0</v>
      </c>
      <c r="L40" s="51" t="s">
        <v>82</v>
      </c>
      <c r="M40" s="2">
        <v>88</v>
      </c>
      <c r="N40" s="2">
        <v>30</v>
      </c>
      <c r="O40" s="2">
        <v>40</v>
      </c>
      <c r="P40" s="2">
        <v>3</v>
      </c>
      <c r="Q40" s="2">
        <v>5</v>
      </c>
      <c r="R40" s="2">
        <v>0</v>
      </c>
      <c r="S40" s="2">
        <v>0</v>
      </c>
      <c r="T40" s="2">
        <v>10</v>
      </c>
      <c r="U40" s="2">
        <v>0</v>
      </c>
    </row>
    <row r="41" spans="1:21" ht="12.75">
      <c r="A41" s="51" t="s">
        <v>30</v>
      </c>
      <c r="B41" s="2">
        <v>404</v>
      </c>
      <c r="C41" s="2">
        <v>141</v>
      </c>
      <c r="D41" s="2">
        <v>201</v>
      </c>
      <c r="E41" s="2">
        <v>15</v>
      </c>
      <c r="F41" s="2">
        <v>19</v>
      </c>
      <c r="G41" s="2">
        <v>1</v>
      </c>
      <c r="H41" s="2">
        <v>2</v>
      </c>
      <c r="I41" s="2">
        <v>25</v>
      </c>
      <c r="J41" s="2">
        <v>0</v>
      </c>
      <c r="L41" s="51" t="s">
        <v>83</v>
      </c>
      <c r="M41" s="2">
        <v>636</v>
      </c>
      <c r="N41" s="2">
        <v>246</v>
      </c>
      <c r="O41" s="2">
        <v>287</v>
      </c>
      <c r="P41" s="2">
        <v>9</v>
      </c>
      <c r="Q41" s="2">
        <v>16</v>
      </c>
      <c r="R41" s="2">
        <v>6</v>
      </c>
      <c r="S41" s="2">
        <v>6</v>
      </c>
      <c r="T41" s="2">
        <v>66</v>
      </c>
      <c r="U41" s="2">
        <v>0</v>
      </c>
    </row>
    <row r="42" spans="1:22" s="14" customFormat="1" ht="12.75">
      <c r="A42" s="3" t="s">
        <v>31</v>
      </c>
      <c r="B42" s="3">
        <f aca="true" t="shared" si="14" ref="B42:G42">SUM(B38:B41)</f>
        <v>1172</v>
      </c>
      <c r="C42" s="3">
        <f t="shared" si="14"/>
        <v>375</v>
      </c>
      <c r="D42" s="3">
        <f t="shared" si="14"/>
        <v>570</v>
      </c>
      <c r="E42" s="3">
        <f t="shared" si="14"/>
        <v>49</v>
      </c>
      <c r="F42" s="3">
        <f t="shared" si="14"/>
        <v>44</v>
      </c>
      <c r="G42" s="3">
        <f t="shared" si="14"/>
        <v>5</v>
      </c>
      <c r="H42" s="3">
        <f>SUM(H38:H41)</f>
        <v>9</v>
      </c>
      <c r="I42" s="3">
        <f>SUM(I38:I41)</f>
        <v>120</v>
      </c>
      <c r="J42" s="3">
        <f>SUM(J38:J41)</f>
        <v>0</v>
      </c>
      <c r="K42" s="12"/>
      <c r="L42" s="51" t="s">
        <v>84</v>
      </c>
      <c r="M42" s="2">
        <v>582</v>
      </c>
      <c r="N42" s="2">
        <v>241</v>
      </c>
      <c r="O42" s="2">
        <v>261</v>
      </c>
      <c r="P42" s="2">
        <v>11</v>
      </c>
      <c r="Q42" s="2">
        <v>19</v>
      </c>
      <c r="R42" s="2">
        <v>7</v>
      </c>
      <c r="S42" s="2">
        <v>1</v>
      </c>
      <c r="T42" s="2">
        <v>42</v>
      </c>
      <c r="U42" s="2">
        <v>0</v>
      </c>
      <c r="V42" s="12"/>
    </row>
    <row r="43" spans="1:21" ht="12.75">
      <c r="A43" s="51" t="s">
        <v>32</v>
      </c>
      <c r="B43" s="1">
        <v>423</v>
      </c>
      <c r="C43" s="1">
        <v>193</v>
      </c>
      <c r="D43" s="1">
        <v>177</v>
      </c>
      <c r="E43" s="1">
        <v>8</v>
      </c>
      <c r="F43" s="1">
        <v>13</v>
      </c>
      <c r="G43" s="1">
        <v>1</v>
      </c>
      <c r="H43" s="1">
        <v>6</v>
      </c>
      <c r="I43" s="1">
        <v>25</v>
      </c>
      <c r="J43" s="1">
        <v>0</v>
      </c>
      <c r="L43" s="3" t="s">
        <v>85</v>
      </c>
      <c r="M43" s="3">
        <f aca="true" t="shared" si="15" ref="M43:R43">SUM(M38:M42)</f>
        <v>1681</v>
      </c>
      <c r="N43" s="3">
        <f t="shared" si="15"/>
        <v>631</v>
      </c>
      <c r="O43" s="3">
        <f t="shared" si="15"/>
        <v>791</v>
      </c>
      <c r="P43" s="3">
        <f t="shared" si="15"/>
        <v>36</v>
      </c>
      <c r="Q43" s="3">
        <f t="shared" si="15"/>
        <v>51</v>
      </c>
      <c r="R43" s="3">
        <f t="shared" si="15"/>
        <v>13</v>
      </c>
      <c r="S43" s="3">
        <f>SUM(S38:S42)</f>
        <v>9</v>
      </c>
      <c r="T43" s="3">
        <f>SUM(T38:T42)</f>
        <v>150</v>
      </c>
      <c r="U43" s="3">
        <f>SUM(U38:U42)</f>
        <v>0</v>
      </c>
    </row>
    <row r="44" spans="1:21" ht="12.75">
      <c r="A44" s="51" t="s">
        <v>33</v>
      </c>
      <c r="B44" s="2">
        <v>370</v>
      </c>
      <c r="C44" s="2">
        <v>143</v>
      </c>
      <c r="D44" s="2">
        <v>174</v>
      </c>
      <c r="E44" s="2">
        <v>11</v>
      </c>
      <c r="F44" s="2">
        <v>11</v>
      </c>
      <c r="G44" s="2">
        <v>6</v>
      </c>
      <c r="H44" s="2">
        <v>1</v>
      </c>
      <c r="I44" s="2">
        <v>24</v>
      </c>
      <c r="J44" s="2">
        <v>0</v>
      </c>
      <c r="L44" s="3" t="s">
        <v>86</v>
      </c>
      <c r="M44" s="3">
        <f aca="true" t="shared" si="16" ref="M44:R44">SUM(M43,M37,M31,M25,M19,M13)</f>
        <v>11806</v>
      </c>
      <c r="N44" s="3">
        <f t="shared" si="16"/>
        <v>4918</v>
      </c>
      <c r="O44" s="3">
        <f t="shared" si="16"/>
        <v>5143</v>
      </c>
      <c r="P44" s="3">
        <f t="shared" si="16"/>
        <v>265</v>
      </c>
      <c r="Q44" s="3">
        <f t="shared" si="16"/>
        <v>404</v>
      </c>
      <c r="R44" s="3">
        <f t="shared" si="16"/>
        <v>86</v>
      </c>
      <c r="S44" s="3">
        <f>SUM(S43,S37,S31,S25,S19,S13)</f>
        <v>59</v>
      </c>
      <c r="T44" s="3">
        <f>SUM(T43,T37,T31,T25,T19,T13)</f>
        <v>931</v>
      </c>
      <c r="U44" s="3">
        <f>SUM(U43,U37,U31,U25,U19,U13)</f>
        <v>0</v>
      </c>
    </row>
    <row r="45" spans="1:21" ht="12.75">
      <c r="A45" s="51" t="s">
        <v>34</v>
      </c>
      <c r="B45" s="2">
        <v>551</v>
      </c>
      <c r="C45" s="2">
        <v>226</v>
      </c>
      <c r="D45" s="2">
        <v>246</v>
      </c>
      <c r="E45" s="2">
        <v>20</v>
      </c>
      <c r="F45" s="2">
        <v>21</v>
      </c>
      <c r="G45" s="2">
        <v>5</v>
      </c>
      <c r="H45" s="2">
        <v>4</v>
      </c>
      <c r="I45" s="2">
        <v>29</v>
      </c>
      <c r="J45" s="2">
        <v>0</v>
      </c>
      <c r="L45" s="51" t="s">
        <v>87</v>
      </c>
      <c r="M45" s="2">
        <v>355</v>
      </c>
      <c r="N45" s="2">
        <v>187</v>
      </c>
      <c r="O45" s="2">
        <v>114</v>
      </c>
      <c r="P45" s="2">
        <v>6</v>
      </c>
      <c r="Q45" s="2">
        <v>23</v>
      </c>
      <c r="R45" s="2">
        <v>1</v>
      </c>
      <c r="S45" s="2">
        <v>1</v>
      </c>
      <c r="T45" s="2">
        <v>23</v>
      </c>
      <c r="U45" s="2">
        <v>0</v>
      </c>
    </row>
    <row r="46" spans="1:21" ht="12.75">
      <c r="A46" s="51" t="s">
        <v>35</v>
      </c>
      <c r="B46" s="2">
        <v>403</v>
      </c>
      <c r="C46" s="2">
        <v>169</v>
      </c>
      <c r="D46" s="2">
        <v>181</v>
      </c>
      <c r="E46" s="2">
        <v>10</v>
      </c>
      <c r="F46" s="2">
        <v>13</v>
      </c>
      <c r="G46" s="2">
        <v>5</v>
      </c>
      <c r="H46" s="2">
        <v>2</v>
      </c>
      <c r="I46" s="2">
        <v>23</v>
      </c>
      <c r="J46" s="2">
        <v>0</v>
      </c>
      <c r="L46" s="51" t="s">
        <v>88</v>
      </c>
      <c r="M46" s="2">
        <v>369</v>
      </c>
      <c r="N46" s="2">
        <v>200</v>
      </c>
      <c r="O46" s="2">
        <v>116</v>
      </c>
      <c r="P46" s="2">
        <v>8</v>
      </c>
      <c r="Q46" s="2">
        <v>17</v>
      </c>
      <c r="R46" s="2">
        <v>2</v>
      </c>
      <c r="S46" s="2">
        <v>0</v>
      </c>
      <c r="T46" s="2">
        <v>26</v>
      </c>
      <c r="U46" s="2">
        <v>0</v>
      </c>
    </row>
    <row r="47" spans="1:22" s="14" customFormat="1" ht="12.75">
      <c r="A47" s="3" t="s">
        <v>36</v>
      </c>
      <c r="B47" s="3">
        <f aca="true" t="shared" si="17" ref="B47:G47">SUM(B43:B46)</f>
        <v>1747</v>
      </c>
      <c r="C47" s="3">
        <f t="shared" si="17"/>
        <v>731</v>
      </c>
      <c r="D47" s="3">
        <f t="shared" si="17"/>
        <v>778</v>
      </c>
      <c r="E47" s="3">
        <f t="shared" si="17"/>
        <v>49</v>
      </c>
      <c r="F47" s="3">
        <f t="shared" si="17"/>
        <v>58</v>
      </c>
      <c r="G47" s="3">
        <f t="shared" si="17"/>
        <v>17</v>
      </c>
      <c r="H47" s="3">
        <f>SUM(H43:H46)</f>
        <v>13</v>
      </c>
      <c r="I47" s="3">
        <f>SUM(I43:I46)</f>
        <v>101</v>
      </c>
      <c r="J47" s="3">
        <f>SUM(J43:J46)</f>
        <v>0</v>
      </c>
      <c r="K47" s="12"/>
      <c r="L47" s="3" t="s">
        <v>20</v>
      </c>
      <c r="M47" s="3">
        <f aca="true" t="shared" si="18" ref="M47:R47">SUM(M45:M46)</f>
        <v>724</v>
      </c>
      <c r="N47" s="3">
        <f t="shared" si="18"/>
        <v>387</v>
      </c>
      <c r="O47" s="3">
        <f t="shared" si="18"/>
        <v>230</v>
      </c>
      <c r="P47" s="3">
        <f t="shared" si="18"/>
        <v>14</v>
      </c>
      <c r="Q47" s="3">
        <f t="shared" si="18"/>
        <v>40</v>
      </c>
      <c r="R47" s="3">
        <f t="shared" si="18"/>
        <v>3</v>
      </c>
      <c r="S47" s="3">
        <f>SUM(S45:S46)</f>
        <v>1</v>
      </c>
      <c r="T47" s="3">
        <f>SUM(T45:T46)</f>
        <v>49</v>
      </c>
      <c r="U47" s="3">
        <f>SUM(U45:U46)</f>
        <v>0</v>
      </c>
      <c r="V47" s="12"/>
    </row>
    <row r="48" spans="1:21" ht="12.75">
      <c r="A48" s="51" t="s">
        <v>37</v>
      </c>
      <c r="B48" s="2">
        <v>97</v>
      </c>
      <c r="C48" s="2">
        <v>32</v>
      </c>
      <c r="D48" s="2">
        <v>51</v>
      </c>
      <c r="E48" s="2">
        <v>2</v>
      </c>
      <c r="F48" s="2">
        <v>1</v>
      </c>
      <c r="G48" s="2">
        <v>0</v>
      </c>
      <c r="H48" s="2">
        <v>0</v>
      </c>
      <c r="I48" s="2">
        <v>11</v>
      </c>
      <c r="J48" s="2">
        <v>0</v>
      </c>
      <c r="L48" s="51" t="s">
        <v>89</v>
      </c>
      <c r="M48" s="2">
        <v>601</v>
      </c>
      <c r="N48" s="2">
        <v>347</v>
      </c>
      <c r="O48" s="2">
        <v>145</v>
      </c>
      <c r="P48" s="2">
        <v>9</v>
      </c>
      <c r="Q48" s="2">
        <v>13</v>
      </c>
      <c r="R48" s="2">
        <v>5</v>
      </c>
      <c r="S48" s="2">
        <v>3</v>
      </c>
      <c r="T48" s="2">
        <v>79</v>
      </c>
      <c r="U48" s="2">
        <v>0</v>
      </c>
    </row>
    <row r="49" spans="1:21" ht="12.75">
      <c r="A49" s="51" t="s">
        <v>38</v>
      </c>
      <c r="B49" s="2">
        <v>228</v>
      </c>
      <c r="C49" s="2">
        <v>74</v>
      </c>
      <c r="D49" s="2">
        <v>102</v>
      </c>
      <c r="E49" s="2">
        <v>14</v>
      </c>
      <c r="F49" s="2">
        <v>7</v>
      </c>
      <c r="G49" s="2">
        <v>1</v>
      </c>
      <c r="H49" s="2">
        <v>0</v>
      </c>
      <c r="I49" s="2">
        <v>30</v>
      </c>
      <c r="J49" s="2">
        <v>0</v>
      </c>
      <c r="L49" s="3" t="s">
        <v>20</v>
      </c>
      <c r="M49" s="3">
        <f aca="true" t="shared" si="19" ref="M49:R49">SUM(M48)</f>
        <v>601</v>
      </c>
      <c r="N49" s="3">
        <f t="shared" si="19"/>
        <v>347</v>
      </c>
      <c r="O49" s="3">
        <f t="shared" si="19"/>
        <v>145</v>
      </c>
      <c r="P49" s="3">
        <f t="shared" si="19"/>
        <v>9</v>
      </c>
      <c r="Q49" s="3">
        <f t="shared" si="19"/>
        <v>13</v>
      </c>
      <c r="R49" s="3">
        <f t="shared" si="19"/>
        <v>5</v>
      </c>
      <c r="S49" s="3">
        <f>SUM(S48)</f>
        <v>3</v>
      </c>
      <c r="T49" s="3">
        <f>SUM(T48)</f>
        <v>79</v>
      </c>
      <c r="U49" s="3">
        <f>SUM(U48)</f>
        <v>0</v>
      </c>
    </row>
    <row r="50" spans="1:21" ht="12.75">
      <c r="A50" s="51" t="s">
        <v>39</v>
      </c>
      <c r="B50" s="2">
        <v>451</v>
      </c>
      <c r="C50" s="2">
        <v>171</v>
      </c>
      <c r="D50" s="2">
        <v>205</v>
      </c>
      <c r="E50" s="2">
        <v>14</v>
      </c>
      <c r="F50" s="2">
        <v>17</v>
      </c>
      <c r="G50" s="2">
        <v>5</v>
      </c>
      <c r="H50" s="2">
        <v>2</v>
      </c>
      <c r="I50" s="2">
        <v>37</v>
      </c>
      <c r="J50" s="2">
        <v>0</v>
      </c>
      <c r="L50" s="51" t="s">
        <v>90</v>
      </c>
      <c r="M50" s="2">
        <v>655</v>
      </c>
      <c r="N50" s="2">
        <v>376</v>
      </c>
      <c r="O50" s="2">
        <v>188</v>
      </c>
      <c r="P50" s="2">
        <v>6</v>
      </c>
      <c r="Q50" s="2">
        <v>23</v>
      </c>
      <c r="R50" s="2">
        <v>4</v>
      </c>
      <c r="S50" s="2">
        <v>1</v>
      </c>
      <c r="T50" s="2">
        <v>57</v>
      </c>
      <c r="U50" s="2">
        <v>0</v>
      </c>
    </row>
    <row r="51" spans="1:21" ht="12.75">
      <c r="A51" s="51" t="s">
        <v>40</v>
      </c>
      <c r="B51" s="2">
        <v>449</v>
      </c>
      <c r="C51" s="2">
        <v>217</v>
      </c>
      <c r="D51" s="2">
        <v>186</v>
      </c>
      <c r="E51" s="2">
        <v>10</v>
      </c>
      <c r="F51" s="2">
        <v>17</v>
      </c>
      <c r="G51" s="2">
        <v>2</v>
      </c>
      <c r="H51" s="2">
        <v>2</v>
      </c>
      <c r="I51" s="2">
        <v>15</v>
      </c>
      <c r="J51" s="2">
        <v>0</v>
      </c>
      <c r="L51" s="51" t="s">
        <v>91</v>
      </c>
      <c r="M51" s="2">
        <v>512</v>
      </c>
      <c r="N51" s="2">
        <v>262</v>
      </c>
      <c r="O51" s="2">
        <v>154</v>
      </c>
      <c r="P51" s="2">
        <v>6</v>
      </c>
      <c r="Q51" s="2">
        <v>23</v>
      </c>
      <c r="R51" s="2">
        <v>5</v>
      </c>
      <c r="S51" s="2">
        <v>1</v>
      </c>
      <c r="T51" s="2">
        <v>61</v>
      </c>
      <c r="U51" s="2">
        <v>0</v>
      </c>
    </row>
    <row r="52" spans="1:22" s="14" customFormat="1" ht="12.75">
      <c r="A52" s="3" t="s">
        <v>41</v>
      </c>
      <c r="B52" s="3">
        <f aca="true" t="shared" si="20" ref="B52:G52">SUM(B48:B51)</f>
        <v>1225</v>
      </c>
      <c r="C52" s="3">
        <f t="shared" si="20"/>
        <v>494</v>
      </c>
      <c r="D52" s="3">
        <f t="shared" si="20"/>
        <v>544</v>
      </c>
      <c r="E52" s="3">
        <f t="shared" si="20"/>
        <v>40</v>
      </c>
      <c r="F52" s="3">
        <f t="shared" si="20"/>
        <v>42</v>
      </c>
      <c r="G52" s="3">
        <f t="shared" si="20"/>
        <v>8</v>
      </c>
      <c r="H52" s="3">
        <f>SUM(H48:H51)</f>
        <v>4</v>
      </c>
      <c r="I52" s="3">
        <f>SUM(I48:I51)</f>
        <v>93</v>
      </c>
      <c r="J52" s="3">
        <f>SUM(J48:J51)</f>
        <v>0</v>
      </c>
      <c r="K52" s="12"/>
      <c r="L52" s="3" t="s">
        <v>20</v>
      </c>
      <c r="M52" s="3">
        <f aca="true" t="shared" si="21" ref="M52:R52">SUM(M50:M51)</f>
        <v>1167</v>
      </c>
      <c r="N52" s="3">
        <f t="shared" si="21"/>
        <v>638</v>
      </c>
      <c r="O52" s="3">
        <f t="shared" si="21"/>
        <v>342</v>
      </c>
      <c r="P52" s="3">
        <f t="shared" si="21"/>
        <v>12</v>
      </c>
      <c r="Q52" s="3">
        <f t="shared" si="21"/>
        <v>46</v>
      </c>
      <c r="R52" s="3">
        <f t="shared" si="21"/>
        <v>9</v>
      </c>
      <c r="S52" s="3">
        <f>SUM(S50:S51)</f>
        <v>2</v>
      </c>
      <c r="T52" s="3">
        <f>SUM(T50:T51)</f>
        <v>118</v>
      </c>
      <c r="U52" s="3">
        <f>SUM(U50:U51)</f>
        <v>0</v>
      </c>
      <c r="V52" s="12"/>
    </row>
    <row r="53" spans="1:21" ht="12.75">
      <c r="A53" s="51" t="s">
        <v>42</v>
      </c>
      <c r="B53" s="2">
        <v>229</v>
      </c>
      <c r="C53" s="2">
        <v>75</v>
      </c>
      <c r="D53" s="2">
        <v>107</v>
      </c>
      <c r="E53" s="2">
        <v>9</v>
      </c>
      <c r="F53" s="2">
        <v>7</v>
      </c>
      <c r="G53" s="2">
        <v>3</v>
      </c>
      <c r="H53" s="2">
        <v>2</v>
      </c>
      <c r="I53" s="2">
        <v>26</v>
      </c>
      <c r="J53" s="2">
        <v>0</v>
      </c>
      <c r="L53" s="51" t="s">
        <v>92</v>
      </c>
      <c r="M53" s="2">
        <v>501</v>
      </c>
      <c r="N53" s="2">
        <v>303</v>
      </c>
      <c r="O53" s="2">
        <v>129</v>
      </c>
      <c r="P53" s="2">
        <v>11</v>
      </c>
      <c r="Q53" s="2">
        <v>23</v>
      </c>
      <c r="R53" s="2">
        <v>3</v>
      </c>
      <c r="S53" s="2">
        <v>2</v>
      </c>
      <c r="T53" s="2">
        <v>30</v>
      </c>
      <c r="U53" s="2">
        <v>0</v>
      </c>
    </row>
    <row r="54" spans="1:21" ht="12.75">
      <c r="A54" s="51" t="s">
        <v>43</v>
      </c>
      <c r="B54" s="2">
        <v>324</v>
      </c>
      <c r="C54" s="2">
        <v>121</v>
      </c>
      <c r="D54" s="2">
        <v>139</v>
      </c>
      <c r="E54" s="2">
        <v>17</v>
      </c>
      <c r="F54" s="2">
        <v>12</v>
      </c>
      <c r="G54" s="2">
        <v>8</v>
      </c>
      <c r="H54" s="2">
        <v>2</v>
      </c>
      <c r="I54" s="2">
        <v>25</v>
      </c>
      <c r="J54" s="2">
        <v>0</v>
      </c>
      <c r="L54" s="51" t="s">
        <v>93</v>
      </c>
      <c r="M54" s="2">
        <v>558</v>
      </c>
      <c r="N54" s="2">
        <v>347</v>
      </c>
      <c r="O54" s="2">
        <v>133</v>
      </c>
      <c r="P54" s="2">
        <v>10</v>
      </c>
      <c r="Q54" s="2">
        <v>29</v>
      </c>
      <c r="R54" s="2">
        <v>1</v>
      </c>
      <c r="S54" s="2">
        <v>1</v>
      </c>
      <c r="T54" s="2">
        <v>37</v>
      </c>
      <c r="U54" s="2">
        <v>0</v>
      </c>
    </row>
    <row r="55" spans="1:21" ht="12.75">
      <c r="A55" s="51" t="s">
        <v>44</v>
      </c>
      <c r="B55" s="2">
        <v>296</v>
      </c>
      <c r="C55" s="2">
        <v>97</v>
      </c>
      <c r="D55" s="2">
        <v>152</v>
      </c>
      <c r="E55" s="2">
        <v>5</v>
      </c>
      <c r="F55" s="2">
        <v>9</v>
      </c>
      <c r="G55" s="2">
        <v>3</v>
      </c>
      <c r="H55" s="2">
        <v>3</v>
      </c>
      <c r="I55" s="2">
        <v>27</v>
      </c>
      <c r="J55" s="2">
        <v>0</v>
      </c>
      <c r="L55" s="3" t="s">
        <v>20</v>
      </c>
      <c r="M55" s="3">
        <f aca="true" t="shared" si="22" ref="M55:R55">SUM(M53:M54)</f>
        <v>1059</v>
      </c>
      <c r="N55" s="3">
        <f t="shared" si="22"/>
        <v>650</v>
      </c>
      <c r="O55" s="3">
        <f t="shared" si="22"/>
        <v>262</v>
      </c>
      <c r="P55" s="3">
        <f t="shared" si="22"/>
        <v>21</v>
      </c>
      <c r="Q55" s="3">
        <f t="shared" si="22"/>
        <v>52</v>
      </c>
      <c r="R55" s="3">
        <f t="shared" si="22"/>
        <v>4</v>
      </c>
      <c r="S55" s="3">
        <f>SUM(S53:S54)</f>
        <v>3</v>
      </c>
      <c r="T55" s="3">
        <f>SUM(T53:T54)</f>
        <v>67</v>
      </c>
      <c r="U55" s="3">
        <f>SUM(U53:U54)</f>
        <v>0</v>
      </c>
    </row>
    <row r="56" spans="1:21" ht="12.75">
      <c r="A56" s="51" t="s">
        <v>45</v>
      </c>
      <c r="B56" s="2">
        <v>263</v>
      </c>
      <c r="C56" s="2">
        <v>89</v>
      </c>
      <c r="D56" s="2">
        <v>133</v>
      </c>
      <c r="E56" s="2">
        <v>11</v>
      </c>
      <c r="F56" s="2">
        <v>9</v>
      </c>
      <c r="G56" s="2">
        <v>1</v>
      </c>
      <c r="H56" s="2">
        <v>0</v>
      </c>
      <c r="I56" s="2">
        <v>20</v>
      </c>
      <c r="J56" s="2">
        <v>0</v>
      </c>
      <c r="L56" s="1" t="s">
        <v>94</v>
      </c>
      <c r="M56" s="2">
        <v>768</v>
      </c>
      <c r="N56" s="2">
        <v>311</v>
      </c>
      <c r="O56" s="2">
        <v>352</v>
      </c>
      <c r="P56" s="2">
        <v>27</v>
      </c>
      <c r="Q56" s="2">
        <v>35</v>
      </c>
      <c r="R56" s="2">
        <v>9</v>
      </c>
      <c r="S56" s="2">
        <v>4</v>
      </c>
      <c r="T56" s="2">
        <v>30</v>
      </c>
      <c r="U56" s="2">
        <v>0</v>
      </c>
    </row>
    <row r="57" spans="1:22" s="14" customFormat="1" ht="12.75">
      <c r="A57" s="3" t="s">
        <v>46</v>
      </c>
      <c r="B57" s="3">
        <f aca="true" t="shared" si="23" ref="B57:G57">SUM(B53:B56)</f>
        <v>1112</v>
      </c>
      <c r="C57" s="3">
        <f t="shared" si="23"/>
        <v>382</v>
      </c>
      <c r="D57" s="3">
        <f t="shared" si="23"/>
        <v>531</v>
      </c>
      <c r="E57" s="3">
        <f t="shared" si="23"/>
        <v>42</v>
      </c>
      <c r="F57" s="3">
        <f t="shared" si="23"/>
        <v>37</v>
      </c>
      <c r="G57" s="3">
        <f t="shared" si="23"/>
        <v>15</v>
      </c>
      <c r="H57" s="3">
        <f>SUM(H53:H56)</f>
        <v>7</v>
      </c>
      <c r="I57" s="3">
        <f>SUM(I53:I56)</f>
        <v>98</v>
      </c>
      <c r="J57" s="3">
        <f>SUM(J53:J56)</f>
        <v>0</v>
      </c>
      <c r="K57" s="12"/>
      <c r="L57" s="1" t="s">
        <v>95</v>
      </c>
      <c r="M57" s="2">
        <v>506</v>
      </c>
      <c r="N57" s="2">
        <v>179</v>
      </c>
      <c r="O57" s="2">
        <v>227</v>
      </c>
      <c r="P57" s="2">
        <v>22</v>
      </c>
      <c r="Q57" s="2">
        <v>14</v>
      </c>
      <c r="R57" s="2">
        <v>13</v>
      </c>
      <c r="S57" s="2">
        <v>9</v>
      </c>
      <c r="T57" s="2">
        <v>42</v>
      </c>
      <c r="U57" s="2">
        <v>0</v>
      </c>
      <c r="V57" s="12"/>
    </row>
    <row r="58" spans="1:22" s="14" customFormat="1" ht="12.75">
      <c r="A58" s="3" t="s">
        <v>47</v>
      </c>
      <c r="B58" s="3">
        <f aca="true" t="shared" si="24" ref="B58:G58">SUM(B57,B52,B47,B42)</f>
        <v>5256</v>
      </c>
      <c r="C58" s="3">
        <f t="shared" si="24"/>
        <v>1982</v>
      </c>
      <c r="D58" s="3">
        <f t="shared" si="24"/>
        <v>2423</v>
      </c>
      <c r="E58" s="3">
        <f t="shared" si="24"/>
        <v>180</v>
      </c>
      <c r="F58" s="3">
        <f t="shared" si="24"/>
        <v>181</v>
      </c>
      <c r="G58" s="3">
        <f t="shared" si="24"/>
        <v>45</v>
      </c>
      <c r="H58" s="3">
        <f>SUM(H57,H52,H47,H42)</f>
        <v>33</v>
      </c>
      <c r="I58" s="3">
        <f>SUM(I57,I52,I47,I42)</f>
        <v>412</v>
      </c>
      <c r="J58" s="3">
        <f>SUM(J57,J52,J47,J42)</f>
        <v>0</v>
      </c>
      <c r="K58" s="12"/>
      <c r="L58" s="1" t="s">
        <v>96</v>
      </c>
      <c r="M58" s="2">
        <v>504</v>
      </c>
      <c r="N58" s="2">
        <v>155</v>
      </c>
      <c r="O58" s="2">
        <v>230</v>
      </c>
      <c r="P58" s="2">
        <v>24</v>
      </c>
      <c r="Q58" s="2">
        <v>14</v>
      </c>
      <c r="R58" s="2">
        <v>24</v>
      </c>
      <c r="S58" s="2">
        <v>4</v>
      </c>
      <c r="T58" s="2">
        <v>53</v>
      </c>
      <c r="U58" s="2">
        <v>0</v>
      </c>
      <c r="V58" s="12"/>
    </row>
    <row r="59" spans="1:21" ht="12.75">
      <c r="A59" s="51" t="s">
        <v>48</v>
      </c>
      <c r="B59" s="2">
        <v>525</v>
      </c>
      <c r="C59" s="2">
        <v>315</v>
      </c>
      <c r="D59" s="2">
        <v>127</v>
      </c>
      <c r="E59" s="2">
        <v>8</v>
      </c>
      <c r="F59" s="2">
        <v>28</v>
      </c>
      <c r="G59" s="2">
        <v>4</v>
      </c>
      <c r="H59" s="2">
        <v>2</v>
      </c>
      <c r="I59" s="2">
        <v>41</v>
      </c>
      <c r="J59" s="2">
        <v>0</v>
      </c>
      <c r="L59" s="1" t="s">
        <v>97</v>
      </c>
      <c r="M59" s="2">
        <v>815</v>
      </c>
      <c r="N59" s="2">
        <v>321</v>
      </c>
      <c r="O59" s="2">
        <v>405</v>
      </c>
      <c r="P59" s="2">
        <v>21</v>
      </c>
      <c r="Q59" s="2">
        <v>20</v>
      </c>
      <c r="R59" s="2">
        <v>12</v>
      </c>
      <c r="S59" s="2">
        <v>4</v>
      </c>
      <c r="T59" s="2">
        <v>32</v>
      </c>
      <c r="U59" s="2">
        <v>0</v>
      </c>
    </row>
    <row r="60" spans="1:21" ht="12.75">
      <c r="A60" s="51" t="s">
        <v>49</v>
      </c>
      <c r="B60" s="2">
        <v>411</v>
      </c>
      <c r="C60" s="2">
        <v>238</v>
      </c>
      <c r="D60" s="2">
        <v>111</v>
      </c>
      <c r="E60" s="2">
        <v>6</v>
      </c>
      <c r="F60" s="2">
        <v>15</v>
      </c>
      <c r="G60" s="2">
        <v>4</v>
      </c>
      <c r="H60" s="2">
        <v>0</v>
      </c>
      <c r="I60" s="2">
        <v>37</v>
      </c>
      <c r="J60" s="2">
        <v>0</v>
      </c>
      <c r="L60" s="1" t="s">
        <v>98</v>
      </c>
      <c r="M60" s="2">
        <v>731</v>
      </c>
      <c r="N60" s="2">
        <v>259</v>
      </c>
      <c r="O60" s="2">
        <v>370</v>
      </c>
      <c r="P60" s="2">
        <v>23</v>
      </c>
      <c r="Q60" s="2">
        <v>22</v>
      </c>
      <c r="R60" s="2">
        <v>18</v>
      </c>
      <c r="S60" s="2">
        <v>5</v>
      </c>
      <c r="T60" s="2">
        <v>34</v>
      </c>
      <c r="U60" s="2">
        <v>0</v>
      </c>
    </row>
    <row r="61" spans="1:21" ht="12.75">
      <c r="A61" s="51" t="s">
        <v>50</v>
      </c>
      <c r="B61" s="2">
        <v>540</v>
      </c>
      <c r="C61" s="2">
        <v>263</v>
      </c>
      <c r="D61" s="2">
        <v>140</v>
      </c>
      <c r="E61" s="2">
        <v>8</v>
      </c>
      <c r="F61" s="2">
        <v>28</v>
      </c>
      <c r="G61" s="2">
        <v>4</v>
      </c>
      <c r="H61" s="2">
        <v>1</v>
      </c>
      <c r="I61" s="2">
        <v>96</v>
      </c>
      <c r="J61" s="2">
        <v>0</v>
      </c>
      <c r="L61" s="1" t="s">
        <v>99</v>
      </c>
      <c r="M61" s="2">
        <v>692</v>
      </c>
      <c r="N61" s="2">
        <v>294</v>
      </c>
      <c r="O61" s="2">
        <v>307</v>
      </c>
      <c r="P61" s="2">
        <v>24</v>
      </c>
      <c r="Q61" s="2">
        <v>22</v>
      </c>
      <c r="R61" s="2">
        <v>13</v>
      </c>
      <c r="S61" s="2">
        <v>2</v>
      </c>
      <c r="T61" s="2">
        <v>30</v>
      </c>
      <c r="U61" s="2">
        <v>0</v>
      </c>
    </row>
    <row r="62" spans="1:21" ht="12.75">
      <c r="A62" s="51" t="s">
        <v>51</v>
      </c>
      <c r="B62" s="2">
        <v>561</v>
      </c>
      <c r="C62" s="2">
        <v>347</v>
      </c>
      <c r="D62" s="2">
        <v>126</v>
      </c>
      <c r="E62" s="2">
        <v>16</v>
      </c>
      <c r="F62" s="2">
        <v>20</v>
      </c>
      <c r="G62" s="2">
        <v>3</v>
      </c>
      <c r="H62" s="2">
        <v>0</v>
      </c>
      <c r="I62" s="2">
        <v>49</v>
      </c>
      <c r="J62" s="2">
        <v>0</v>
      </c>
      <c r="L62" s="1" t="s">
        <v>100</v>
      </c>
      <c r="M62" s="2">
        <v>474</v>
      </c>
      <c r="N62" s="2">
        <v>233</v>
      </c>
      <c r="O62" s="2">
        <v>151</v>
      </c>
      <c r="P62" s="2">
        <v>14</v>
      </c>
      <c r="Q62" s="2">
        <v>27</v>
      </c>
      <c r="R62" s="2">
        <v>8</v>
      </c>
      <c r="S62" s="2">
        <v>5</v>
      </c>
      <c r="T62" s="2">
        <v>36</v>
      </c>
      <c r="U62" s="2">
        <v>0</v>
      </c>
    </row>
    <row r="63" spans="1:21" ht="12.75">
      <c r="A63" s="51" t="s">
        <v>52</v>
      </c>
      <c r="B63" s="2">
        <v>398</v>
      </c>
      <c r="C63" s="2">
        <v>253</v>
      </c>
      <c r="D63" s="2">
        <v>94</v>
      </c>
      <c r="E63" s="2">
        <v>4</v>
      </c>
      <c r="F63" s="2">
        <v>20</v>
      </c>
      <c r="G63" s="2">
        <v>2</v>
      </c>
      <c r="H63" s="2">
        <v>3</v>
      </c>
      <c r="I63" s="2">
        <v>22</v>
      </c>
      <c r="J63" s="2">
        <v>0</v>
      </c>
      <c r="L63" s="1" t="s">
        <v>101</v>
      </c>
      <c r="M63" s="2">
        <v>415</v>
      </c>
      <c r="N63" s="2">
        <v>212</v>
      </c>
      <c r="O63" s="2">
        <v>153</v>
      </c>
      <c r="P63" s="2">
        <v>10</v>
      </c>
      <c r="Q63" s="2">
        <v>21</v>
      </c>
      <c r="R63" s="2">
        <v>3</v>
      </c>
      <c r="S63" s="2">
        <v>3</v>
      </c>
      <c r="T63" s="2">
        <v>13</v>
      </c>
      <c r="U63" s="2">
        <v>0</v>
      </c>
    </row>
    <row r="64" spans="1:22" s="14" customFormat="1" ht="12.75">
      <c r="A64" s="3" t="s">
        <v>20</v>
      </c>
      <c r="B64" s="3">
        <f aca="true" t="shared" si="25" ref="B64:G64">SUM(B59:B63)</f>
        <v>2435</v>
      </c>
      <c r="C64" s="3">
        <f t="shared" si="25"/>
        <v>1416</v>
      </c>
      <c r="D64" s="3">
        <f t="shared" si="25"/>
        <v>598</v>
      </c>
      <c r="E64" s="3">
        <f t="shared" si="25"/>
        <v>42</v>
      </c>
      <c r="F64" s="3">
        <f t="shared" si="25"/>
        <v>111</v>
      </c>
      <c r="G64" s="3">
        <f t="shared" si="25"/>
        <v>17</v>
      </c>
      <c r="H64" s="3">
        <f>SUM(H59:H63)</f>
        <v>6</v>
      </c>
      <c r="I64" s="3">
        <f>SUM(I59:I63)</f>
        <v>245</v>
      </c>
      <c r="J64" s="3">
        <f>SUM(J59:J63)</f>
        <v>0</v>
      </c>
      <c r="K64" s="12"/>
      <c r="L64" s="1" t="s">
        <v>102</v>
      </c>
      <c r="M64" s="2">
        <v>329</v>
      </c>
      <c r="N64" s="2">
        <v>158</v>
      </c>
      <c r="O64" s="2">
        <v>108</v>
      </c>
      <c r="P64" s="2">
        <v>10</v>
      </c>
      <c r="Q64" s="2">
        <v>23</v>
      </c>
      <c r="R64" s="2">
        <v>10</v>
      </c>
      <c r="S64" s="2">
        <v>1</v>
      </c>
      <c r="T64" s="2">
        <v>19</v>
      </c>
      <c r="U64" s="2">
        <v>0</v>
      </c>
      <c r="V64" s="12"/>
    </row>
    <row r="65" spans="1:21" ht="12.75">
      <c r="A65" s="51" t="s">
        <v>53</v>
      </c>
      <c r="B65" s="1"/>
      <c r="C65" s="1"/>
      <c r="D65" s="1"/>
      <c r="E65" s="1"/>
      <c r="F65" s="1"/>
      <c r="G65" s="1"/>
      <c r="H65" s="1"/>
      <c r="I65" s="1"/>
      <c r="J65" s="1"/>
      <c r="L65" s="1" t="s">
        <v>103</v>
      </c>
      <c r="M65" s="2">
        <v>238</v>
      </c>
      <c r="N65" s="2">
        <v>134</v>
      </c>
      <c r="O65" s="2">
        <v>79</v>
      </c>
      <c r="P65" s="2">
        <v>7</v>
      </c>
      <c r="Q65" s="2">
        <v>4</v>
      </c>
      <c r="R65" s="2">
        <v>0</v>
      </c>
      <c r="S65" s="2">
        <v>1</v>
      </c>
      <c r="T65" s="2">
        <v>13</v>
      </c>
      <c r="U65" s="2">
        <v>0</v>
      </c>
    </row>
    <row r="66" spans="1:21" ht="12.75">
      <c r="A66" s="51" t="s">
        <v>27</v>
      </c>
      <c r="B66" s="2">
        <v>485</v>
      </c>
      <c r="C66" s="2">
        <v>207</v>
      </c>
      <c r="D66" s="2">
        <v>190</v>
      </c>
      <c r="E66" s="2">
        <v>14</v>
      </c>
      <c r="F66" s="2">
        <v>18</v>
      </c>
      <c r="G66" s="2">
        <v>5</v>
      </c>
      <c r="H66" s="2">
        <v>0</v>
      </c>
      <c r="I66" s="2">
        <v>51</v>
      </c>
      <c r="J66" s="2">
        <v>0</v>
      </c>
      <c r="L66" s="1" t="s">
        <v>104</v>
      </c>
      <c r="M66" s="2">
        <v>278</v>
      </c>
      <c r="N66" s="2">
        <v>135</v>
      </c>
      <c r="O66" s="2">
        <v>94</v>
      </c>
      <c r="P66" s="2">
        <v>11</v>
      </c>
      <c r="Q66" s="2">
        <v>15</v>
      </c>
      <c r="R66" s="2">
        <v>3</v>
      </c>
      <c r="S66" s="2">
        <v>2</v>
      </c>
      <c r="T66" s="2">
        <v>18</v>
      </c>
      <c r="U66" s="2">
        <v>0</v>
      </c>
    </row>
    <row r="67" spans="1:21" ht="12.75">
      <c r="A67" s="51" t="s">
        <v>28</v>
      </c>
      <c r="B67" s="2">
        <v>651</v>
      </c>
      <c r="C67" s="2">
        <v>353</v>
      </c>
      <c r="D67" s="2">
        <v>219</v>
      </c>
      <c r="E67" s="2">
        <v>9</v>
      </c>
      <c r="F67" s="2">
        <v>20</v>
      </c>
      <c r="G67" s="2">
        <v>5</v>
      </c>
      <c r="H67" s="2">
        <v>1</v>
      </c>
      <c r="I67" s="2">
        <v>43</v>
      </c>
      <c r="J67" s="2">
        <v>1</v>
      </c>
      <c r="L67" s="3" t="s">
        <v>20</v>
      </c>
      <c r="M67" s="3">
        <f aca="true" t="shared" si="26" ref="M67:R67">SUM(M56:M66)</f>
        <v>5750</v>
      </c>
      <c r="N67" s="3">
        <f t="shared" si="26"/>
        <v>2391</v>
      </c>
      <c r="O67" s="3">
        <f t="shared" si="26"/>
        <v>2476</v>
      </c>
      <c r="P67" s="3">
        <f t="shared" si="26"/>
        <v>193</v>
      </c>
      <c r="Q67" s="3">
        <f t="shared" si="26"/>
        <v>217</v>
      </c>
      <c r="R67" s="3">
        <f t="shared" si="26"/>
        <v>113</v>
      </c>
      <c r="S67" s="3">
        <f>SUM(S56:S66)</f>
        <v>40</v>
      </c>
      <c r="T67" s="3">
        <f>SUM(T56:T66)</f>
        <v>320</v>
      </c>
      <c r="U67" s="3">
        <f>SUM(U56:U66)</f>
        <v>0</v>
      </c>
    </row>
    <row r="68" spans="1:22" s="14" customFormat="1" ht="12.75">
      <c r="A68" s="3" t="s">
        <v>31</v>
      </c>
      <c r="B68" s="3">
        <f aca="true" t="shared" si="27" ref="B68:G68">SUM(B66:B67)</f>
        <v>1136</v>
      </c>
      <c r="C68" s="3">
        <f t="shared" si="27"/>
        <v>560</v>
      </c>
      <c r="D68" s="3">
        <f t="shared" si="27"/>
        <v>409</v>
      </c>
      <c r="E68" s="3">
        <f t="shared" si="27"/>
        <v>23</v>
      </c>
      <c r="F68" s="3">
        <f t="shared" si="27"/>
        <v>38</v>
      </c>
      <c r="G68" s="3">
        <f t="shared" si="27"/>
        <v>10</v>
      </c>
      <c r="H68" s="3">
        <f>SUM(H66:H67)</f>
        <v>1</v>
      </c>
      <c r="I68" s="3">
        <f>SUM(I66:I67)</f>
        <v>94</v>
      </c>
      <c r="J68" s="3">
        <f>SUM(J66:J67)</f>
        <v>1</v>
      </c>
      <c r="K68" s="12"/>
      <c r="L68" s="1" t="s">
        <v>105</v>
      </c>
      <c r="M68" s="2">
        <v>638</v>
      </c>
      <c r="N68" s="2">
        <v>340</v>
      </c>
      <c r="O68" s="2">
        <v>200</v>
      </c>
      <c r="P68" s="2">
        <v>14</v>
      </c>
      <c r="Q68" s="2">
        <v>25</v>
      </c>
      <c r="R68" s="2">
        <v>9</v>
      </c>
      <c r="S68" s="2">
        <v>7</v>
      </c>
      <c r="T68" s="2">
        <v>43</v>
      </c>
      <c r="U68" s="2">
        <v>0</v>
      </c>
      <c r="V68" s="12"/>
    </row>
    <row r="69" spans="1:21" ht="12.75">
      <c r="A69" s="51" t="s">
        <v>32</v>
      </c>
      <c r="B69" s="2">
        <v>710</v>
      </c>
      <c r="C69" s="2">
        <v>380</v>
      </c>
      <c r="D69" s="2">
        <v>227</v>
      </c>
      <c r="E69" s="2">
        <v>13</v>
      </c>
      <c r="F69" s="2">
        <v>29</v>
      </c>
      <c r="G69" s="2">
        <v>7</v>
      </c>
      <c r="H69" s="2">
        <v>2</v>
      </c>
      <c r="I69" s="2">
        <v>52</v>
      </c>
      <c r="J69" s="2">
        <v>0</v>
      </c>
      <c r="L69" s="1" t="s">
        <v>106</v>
      </c>
      <c r="M69" s="2">
        <v>496</v>
      </c>
      <c r="N69" s="2">
        <v>272</v>
      </c>
      <c r="O69" s="2">
        <v>144</v>
      </c>
      <c r="P69" s="2">
        <v>15</v>
      </c>
      <c r="Q69" s="2">
        <v>26</v>
      </c>
      <c r="R69" s="2">
        <v>5</v>
      </c>
      <c r="S69" s="2">
        <v>3</v>
      </c>
      <c r="T69" s="2">
        <v>31</v>
      </c>
      <c r="U69" s="2">
        <v>0</v>
      </c>
    </row>
    <row r="70" spans="1:21" ht="12.75">
      <c r="A70" s="51" t="s">
        <v>33</v>
      </c>
      <c r="B70" s="2">
        <v>582</v>
      </c>
      <c r="C70" s="2">
        <v>318</v>
      </c>
      <c r="D70" s="2">
        <v>190</v>
      </c>
      <c r="E70" s="2">
        <v>12</v>
      </c>
      <c r="F70" s="2">
        <v>21</v>
      </c>
      <c r="G70" s="2">
        <v>5</v>
      </c>
      <c r="H70" s="2">
        <v>3</v>
      </c>
      <c r="I70" s="2">
        <v>33</v>
      </c>
      <c r="J70" s="2">
        <v>0</v>
      </c>
      <c r="L70" s="1" t="s">
        <v>107</v>
      </c>
      <c r="M70" s="2">
        <v>649</v>
      </c>
      <c r="N70" s="2">
        <v>312</v>
      </c>
      <c r="O70" s="2">
        <v>225</v>
      </c>
      <c r="P70" s="2">
        <v>19</v>
      </c>
      <c r="Q70" s="2">
        <v>26</v>
      </c>
      <c r="R70" s="2">
        <v>5</v>
      </c>
      <c r="S70" s="2">
        <v>0</v>
      </c>
      <c r="T70" s="2">
        <v>62</v>
      </c>
      <c r="U70" s="2">
        <v>0</v>
      </c>
    </row>
    <row r="71" spans="1:22" s="14" customFormat="1" ht="12.75">
      <c r="A71" s="3" t="s">
        <v>36</v>
      </c>
      <c r="B71" s="3">
        <f aca="true" t="shared" si="28" ref="B71:G71">SUM(B69:B70)</f>
        <v>1292</v>
      </c>
      <c r="C71" s="3">
        <f t="shared" si="28"/>
        <v>698</v>
      </c>
      <c r="D71" s="3">
        <f t="shared" si="28"/>
        <v>417</v>
      </c>
      <c r="E71" s="3">
        <f t="shared" si="28"/>
        <v>25</v>
      </c>
      <c r="F71" s="3">
        <f t="shared" si="28"/>
        <v>50</v>
      </c>
      <c r="G71" s="3">
        <f t="shared" si="28"/>
        <v>12</v>
      </c>
      <c r="H71" s="3">
        <f>SUM(H69:H70)</f>
        <v>5</v>
      </c>
      <c r="I71" s="3">
        <f>SUM(I69:I70)</f>
        <v>85</v>
      </c>
      <c r="J71" s="3">
        <f>SUM(J69:J70)</f>
        <v>0</v>
      </c>
      <c r="K71" s="12"/>
      <c r="L71" s="3" t="s">
        <v>20</v>
      </c>
      <c r="M71" s="3">
        <f aca="true" t="shared" si="29" ref="M71:R71">SUM(M68:M70)</f>
        <v>1783</v>
      </c>
      <c r="N71" s="3">
        <f t="shared" si="29"/>
        <v>924</v>
      </c>
      <c r="O71" s="3">
        <f t="shared" si="29"/>
        <v>569</v>
      </c>
      <c r="P71" s="3">
        <f t="shared" si="29"/>
        <v>48</v>
      </c>
      <c r="Q71" s="3">
        <f t="shared" si="29"/>
        <v>77</v>
      </c>
      <c r="R71" s="3">
        <f t="shared" si="29"/>
        <v>19</v>
      </c>
      <c r="S71" s="3">
        <f>SUM(S68:S70)</f>
        <v>10</v>
      </c>
      <c r="T71" s="3">
        <f>SUM(T68:T70)</f>
        <v>136</v>
      </c>
      <c r="U71" s="3">
        <f>SUM(U68:U70)</f>
        <v>0</v>
      </c>
      <c r="V71" s="12"/>
    </row>
    <row r="72" spans="1:21" ht="12.75">
      <c r="A72" s="51" t="s">
        <v>37</v>
      </c>
      <c r="B72" s="2">
        <v>508</v>
      </c>
      <c r="C72" s="2">
        <v>246</v>
      </c>
      <c r="D72" s="2">
        <v>178</v>
      </c>
      <c r="E72" s="2">
        <v>14</v>
      </c>
      <c r="F72" s="2">
        <v>22</v>
      </c>
      <c r="G72" s="2">
        <v>3</v>
      </c>
      <c r="H72" s="2">
        <v>2</v>
      </c>
      <c r="I72" s="2">
        <v>43</v>
      </c>
      <c r="J72" s="2">
        <v>0</v>
      </c>
      <c r="L72" s="51" t="s">
        <v>108</v>
      </c>
      <c r="M72" s="2">
        <v>231</v>
      </c>
      <c r="N72" s="2">
        <v>125</v>
      </c>
      <c r="O72" s="2">
        <v>57</v>
      </c>
      <c r="P72" s="2">
        <v>4</v>
      </c>
      <c r="Q72" s="2">
        <v>7</v>
      </c>
      <c r="R72" s="2">
        <v>4</v>
      </c>
      <c r="S72" s="2">
        <v>2</v>
      </c>
      <c r="T72" s="2">
        <v>32</v>
      </c>
      <c r="U72" s="2">
        <v>0</v>
      </c>
    </row>
    <row r="73" spans="1:21" ht="12.75">
      <c r="A73" s="51" t="s">
        <v>38</v>
      </c>
      <c r="B73" s="2">
        <v>292</v>
      </c>
      <c r="C73" s="2">
        <v>172</v>
      </c>
      <c r="D73" s="2">
        <v>70</v>
      </c>
      <c r="E73" s="2">
        <v>8</v>
      </c>
      <c r="F73" s="2">
        <v>17</v>
      </c>
      <c r="G73" s="2">
        <v>3</v>
      </c>
      <c r="H73" s="2">
        <v>4</v>
      </c>
      <c r="I73" s="2">
        <v>18</v>
      </c>
      <c r="J73" s="2">
        <v>0</v>
      </c>
      <c r="L73" s="51" t="s">
        <v>109</v>
      </c>
      <c r="M73" s="2">
        <v>406</v>
      </c>
      <c r="N73" s="2">
        <v>229</v>
      </c>
      <c r="O73" s="2">
        <v>111</v>
      </c>
      <c r="P73" s="2">
        <v>11</v>
      </c>
      <c r="Q73" s="2">
        <v>14</v>
      </c>
      <c r="R73" s="2">
        <v>6</v>
      </c>
      <c r="S73" s="2">
        <v>0</v>
      </c>
      <c r="T73" s="2">
        <v>35</v>
      </c>
      <c r="U73" s="2">
        <v>0</v>
      </c>
    </row>
    <row r="74" spans="1:21" ht="12.75">
      <c r="A74" s="51" t="s">
        <v>39</v>
      </c>
      <c r="B74" s="2">
        <v>248</v>
      </c>
      <c r="C74" s="2">
        <v>143</v>
      </c>
      <c r="D74" s="2">
        <v>74</v>
      </c>
      <c r="E74" s="2">
        <v>4</v>
      </c>
      <c r="F74" s="2">
        <v>13</v>
      </c>
      <c r="G74" s="2">
        <v>2</v>
      </c>
      <c r="H74" s="2">
        <v>0</v>
      </c>
      <c r="I74" s="2">
        <v>12</v>
      </c>
      <c r="J74" s="2">
        <v>0</v>
      </c>
      <c r="L74" s="1" t="s">
        <v>110</v>
      </c>
      <c r="M74" s="2">
        <v>397</v>
      </c>
      <c r="N74" s="2">
        <v>186</v>
      </c>
      <c r="O74" s="2">
        <v>148</v>
      </c>
      <c r="P74" s="2">
        <v>10</v>
      </c>
      <c r="Q74" s="2">
        <v>8</v>
      </c>
      <c r="R74" s="2">
        <v>2</v>
      </c>
      <c r="S74" s="2">
        <v>1</v>
      </c>
      <c r="T74" s="2">
        <v>42</v>
      </c>
      <c r="U74" s="2">
        <v>0</v>
      </c>
    </row>
    <row r="75" spans="1:22" s="14" customFormat="1" ht="12.75">
      <c r="A75" s="3" t="s">
        <v>41</v>
      </c>
      <c r="B75" s="3">
        <f aca="true" t="shared" si="30" ref="B75:G75">SUM(B72:B74)</f>
        <v>1048</v>
      </c>
      <c r="C75" s="3">
        <f t="shared" si="30"/>
        <v>561</v>
      </c>
      <c r="D75" s="3">
        <f t="shared" si="30"/>
        <v>322</v>
      </c>
      <c r="E75" s="3">
        <f t="shared" si="30"/>
        <v>26</v>
      </c>
      <c r="F75" s="3">
        <f t="shared" si="30"/>
        <v>52</v>
      </c>
      <c r="G75" s="3">
        <f t="shared" si="30"/>
        <v>8</v>
      </c>
      <c r="H75" s="3">
        <f>SUM(H72:H74)</f>
        <v>6</v>
      </c>
      <c r="I75" s="3">
        <f>SUM(I72:I74)</f>
        <v>73</v>
      </c>
      <c r="J75" s="3">
        <f>SUM(J72:J74)</f>
        <v>0</v>
      </c>
      <c r="K75" s="12"/>
      <c r="L75" s="3" t="s">
        <v>20</v>
      </c>
      <c r="M75" s="3">
        <f aca="true" t="shared" si="31" ref="M75:R75">SUM(M72:M74)</f>
        <v>1034</v>
      </c>
      <c r="N75" s="3">
        <f t="shared" si="31"/>
        <v>540</v>
      </c>
      <c r="O75" s="3">
        <f t="shared" si="31"/>
        <v>316</v>
      </c>
      <c r="P75" s="3">
        <f t="shared" si="31"/>
        <v>25</v>
      </c>
      <c r="Q75" s="3">
        <f t="shared" si="31"/>
        <v>29</v>
      </c>
      <c r="R75" s="3">
        <f t="shared" si="31"/>
        <v>12</v>
      </c>
      <c r="S75" s="3">
        <f>SUM(S72:S74)</f>
        <v>3</v>
      </c>
      <c r="T75" s="3">
        <f>SUM(T72:T74)</f>
        <v>109</v>
      </c>
      <c r="U75" s="3">
        <f>SUM(U72:U74)</f>
        <v>0</v>
      </c>
      <c r="V75" s="12"/>
    </row>
    <row r="76" spans="1:21" ht="12.75">
      <c r="A76" s="51" t="s">
        <v>42</v>
      </c>
      <c r="B76" s="1">
        <v>563</v>
      </c>
      <c r="C76" s="1">
        <v>292</v>
      </c>
      <c r="D76" s="1">
        <v>194</v>
      </c>
      <c r="E76" s="1">
        <v>7</v>
      </c>
      <c r="F76" s="1">
        <v>24</v>
      </c>
      <c r="G76" s="1">
        <v>4</v>
      </c>
      <c r="H76" s="1">
        <v>5</v>
      </c>
      <c r="I76" s="1">
        <v>37</v>
      </c>
      <c r="J76" s="1">
        <v>0</v>
      </c>
      <c r="L76" s="51" t="s">
        <v>111</v>
      </c>
      <c r="M76" s="2">
        <v>548</v>
      </c>
      <c r="N76" s="2">
        <v>276</v>
      </c>
      <c r="O76" s="2">
        <v>171</v>
      </c>
      <c r="P76" s="2">
        <v>15</v>
      </c>
      <c r="Q76" s="2">
        <v>26</v>
      </c>
      <c r="R76" s="2">
        <v>2</v>
      </c>
      <c r="S76" s="2">
        <v>7</v>
      </c>
      <c r="T76" s="2">
        <v>51</v>
      </c>
      <c r="U76" s="2">
        <v>0</v>
      </c>
    </row>
    <row r="77" spans="1:21" ht="12.75">
      <c r="A77" s="51" t="s">
        <v>43</v>
      </c>
      <c r="B77" s="2">
        <v>407</v>
      </c>
      <c r="C77" s="2">
        <v>206</v>
      </c>
      <c r="D77" s="2">
        <v>136</v>
      </c>
      <c r="E77" s="2">
        <v>7</v>
      </c>
      <c r="F77" s="2">
        <v>21</v>
      </c>
      <c r="G77" s="2">
        <v>5</v>
      </c>
      <c r="H77" s="2">
        <v>4</v>
      </c>
      <c r="I77" s="2">
        <v>28</v>
      </c>
      <c r="J77" s="2">
        <v>0</v>
      </c>
      <c r="L77" s="51" t="s">
        <v>112</v>
      </c>
      <c r="M77" s="2">
        <v>380</v>
      </c>
      <c r="N77" s="2">
        <v>177</v>
      </c>
      <c r="O77" s="2">
        <v>150</v>
      </c>
      <c r="P77" s="2">
        <v>10</v>
      </c>
      <c r="Q77" s="2">
        <v>16</v>
      </c>
      <c r="R77" s="2">
        <v>2</v>
      </c>
      <c r="S77" s="2">
        <v>4</v>
      </c>
      <c r="T77" s="2">
        <v>21</v>
      </c>
      <c r="U77" s="2">
        <v>0</v>
      </c>
    </row>
    <row r="78" spans="1:22" s="14" customFormat="1" ht="12.75">
      <c r="A78" s="3" t="s">
        <v>46</v>
      </c>
      <c r="B78" s="3">
        <f aca="true" t="shared" si="32" ref="B78:G78">SUM(B76:B77)</f>
        <v>970</v>
      </c>
      <c r="C78" s="3">
        <f t="shared" si="32"/>
        <v>498</v>
      </c>
      <c r="D78" s="3">
        <f t="shared" si="32"/>
        <v>330</v>
      </c>
      <c r="E78" s="3">
        <f t="shared" si="32"/>
        <v>14</v>
      </c>
      <c r="F78" s="3">
        <f t="shared" si="32"/>
        <v>45</v>
      </c>
      <c r="G78" s="3">
        <f t="shared" si="32"/>
        <v>9</v>
      </c>
      <c r="H78" s="3">
        <f>SUM(H76:H77)</f>
        <v>9</v>
      </c>
      <c r="I78" s="3">
        <f>SUM(I76:I77)</f>
        <v>65</v>
      </c>
      <c r="J78" s="3">
        <f>SUM(J76:J77)</f>
        <v>0</v>
      </c>
      <c r="K78" s="12"/>
      <c r="L78" s="51" t="s">
        <v>113</v>
      </c>
      <c r="M78" s="2">
        <v>469</v>
      </c>
      <c r="N78" s="2">
        <v>237</v>
      </c>
      <c r="O78" s="2">
        <v>157</v>
      </c>
      <c r="P78" s="2">
        <v>13</v>
      </c>
      <c r="Q78" s="2">
        <v>30</v>
      </c>
      <c r="R78" s="2">
        <v>4</v>
      </c>
      <c r="S78" s="2">
        <v>3</v>
      </c>
      <c r="T78" s="2">
        <v>25</v>
      </c>
      <c r="U78" s="2">
        <v>0</v>
      </c>
      <c r="V78" s="12"/>
    </row>
    <row r="79" spans="1:22" s="14" customFormat="1" ht="12.75">
      <c r="A79" s="3" t="s">
        <v>54</v>
      </c>
      <c r="B79" s="3">
        <f aca="true" t="shared" si="33" ref="B79:G79">SUM(B78,B75,B71,B68)</f>
        <v>4446</v>
      </c>
      <c r="C79" s="3">
        <f t="shared" si="33"/>
        <v>2317</v>
      </c>
      <c r="D79" s="3">
        <f t="shared" si="33"/>
        <v>1478</v>
      </c>
      <c r="E79" s="3">
        <f t="shared" si="33"/>
        <v>88</v>
      </c>
      <c r="F79" s="3">
        <f t="shared" si="33"/>
        <v>185</v>
      </c>
      <c r="G79" s="3">
        <f t="shared" si="33"/>
        <v>39</v>
      </c>
      <c r="H79" s="3">
        <f>SUM(H78,H75,H71,H68)</f>
        <v>21</v>
      </c>
      <c r="I79" s="3">
        <f>SUM(I78,I75,I71,I68)</f>
        <v>317</v>
      </c>
      <c r="J79" s="3">
        <f>SUM(J78,J75,J71,J68)</f>
        <v>1</v>
      </c>
      <c r="K79" s="12"/>
      <c r="L79" s="3" t="s">
        <v>20</v>
      </c>
      <c r="M79" s="3">
        <f aca="true" t="shared" si="34" ref="M79:R79">SUM(M76:M78)</f>
        <v>1397</v>
      </c>
      <c r="N79" s="3">
        <f t="shared" si="34"/>
        <v>690</v>
      </c>
      <c r="O79" s="3">
        <f t="shared" si="34"/>
        <v>478</v>
      </c>
      <c r="P79" s="3">
        <f t="shared" si="34"/>
        <v>38</v>
      </c>
      <c r="Q79" s="3">
        <f t="shared" si="34"/>
        <v>72</v>
      </c>
      <c r="R79" s="3">
        <f t="shared" si="34"/>
        <v>8</v>
      </c>
      <c r="S79" s="3">
        <f>SUM(S76:S78)</f>
        <v>14</v>
      </c>
      <c r="T79" s="3">
        <f>SUM(T76:T78)</f>
        <v>97</v>
      </c>
      <c r="U79" s="3">
        <f>SUM(U76:U78)</f>
        <v>0</v>
      </c>
      <c r="V79" s="12"/>
    </row>
    <row r="80" spans="1:21" ht="12.75">
      <c r="A80" s="51" t="s">
        <v>55</v>
      </c>
      <c r="B80" s="2">
        <v>680</v>
      </c>
      <c r="C80" s="2">
        <v>410</v>
      </c>
      <c r="D80" s="2">
        <v>164</v>
      </c>
      <c r="E80" s="2">
        <v>15</v>
      </c>
      <c r="F80" s="2">
        <v>31</v>
      </c>
      <c r="G80" s="2">
        <v>7</v>
      </c>
      <c r="H80" s="2">
        <v>3</v>
      </c>
      <c r="I80" s="2">
        <v>50</v>
      </c>
      <c r="J80" s="2">
        <v>0</v>
      </c>
      <c r="L80" s="51" t="s">
        <v>114</v>
      </c>
      <c r="M80" s="2">
        <v>634</v>
      </c>
      <c r="N80" s="2">
        <v>381</v>
      </c>
      <c r="O80" s="2">
        <v>136</v>
      </c>
      <c r="P80" s="2">
        <v>10</v>
      </c>
      <c r="Q80" s="2">
        <v>25</v>
      </c>
      <c r="R80" s="2">
        <v>4</v>
      </c>
      <c r="S80" s="2">
        <v>6</v>
      </c>
      <c r="T80" s="2">
        <v>72</v>
      </c>
      <c r="U80" s="2">
        <v>0</v>
      </c>
    </row>
    <row r="81" spans="1:22" s="14" customFormat="1" ht="12.75">
      <c r="A81" s="3" t="s">
        <v>20</v>
      </c>
      <c r="B81" s="3">
        <f aca="true" t="shared" si="35" ref="B81:G81">SUM(B80)</f>
        <v>680</v>
      </c>
      <c r="C81" s="3">
        <f t="shared" si="35"/>
        <v>410</v>
      </c>
      <c r="D81" s="3">
        <f t="shared" si="35"/>
        <v>164</v>
      </c>
      <c r="E81" s="3">
        <f t="shared" si="35"/>
        <v>15</v>
      </c>
      <c r="F81" s="3">
        <f t="shared" si="35"/>
        <v>31</v>
      </c>
      <c r="G81" s="3">
        <f t="shared" si="35"/>
        <v>7</v>
      </c>
      <c r="H81" s="3">
        <f>SUM(H80)</f>
        <v>3</v>
      </c>
      <c r="I81" s="3">
        <f>SUM(I80)</f>
        <v>50</v>
      </c>
      <c r="J81" s="3">
        <f>SUM(J80)</f>
        <v>0</v>
      </c>
      <c r="K81" s="12"/>
      <c r="L81" s="3" t="s">
        <v>20</v>
      </c>
      <c r="M81" s="10">
        <f aca="true" t="shared" si="36" ref="M81:R81">SUM(M80)</f>
        <v>634</v>
      </c>
      <c r="N81" s="10">
        <f t="shared" si="36"/>
        <v>381</v>
      </c>
      <c r="O81" s="10">
        <f t="shared" si="36"/>
        <v>136</v>
      </c>
      <c r="P81" s="10">
        <f t="shared" si="36"/>
        <v>10</v>
      </c>
      <c r="Q81" s="10">
        <f t="shared" si="36"/>
        <v>25</v>
      </c>
      <c r="R81" s="10">
        <f t="shared" si="36"/>
        <v>4</v>
      </c>
      <c r="S81" s="10">
        <f>SUM(S80)</f>
        <v>6</v>
      </c>
      <c r="T81" s="10">
        <f>SUM(T80)</f>
        <v>72</v>
      </c>
      <c r="U81" s="10">
        <f>SUM(U80)</f>
        <v>0</v>
      </c>
      <c r="V81" s="12"/>
    </row>
    <row r="82" spans="1:21" ht="12.75">
      <c r="A82" s="51" t="s">
        <v>56</v>
      </c>
      <c r="B82" s="2">
        <v>382</v>
      </c>
      <c r="C82" s="2">
        <v>246</v>
      </c>
      <c r="D82" s="2">
        <v>73</v>
      </c>
      <c r="E82" s="2">
        <v>4</v>
      </c>
      <c r="F82" s="2">
        <v>14</v>
      </c>
      <c r="G82" s="2">
        <v>0</v>
      </c>
      <c r="H82" s="2">
        <v>0</v>
      </c>
      <c r="I82" s="2">
        <v>45</v>
      </c>
      <c r="J82" s="2">
        <v>0</v>
      </c>
      <c r="L82" s="51" t="s">
        <v>115</v>
      </c>
      <c r="M82" s="2">
        <v>366</v>
      </c>
      <c r="N82" s="2">
        <v>177</v>
      </c>
      <c r="O82" s="2">
        <v>117</v>
      </c>
      <c r="P82" s="2">
        <v>11</v>
      </c>
      <c r="Q82" s="2">
        <v>19</v>
      </c>
      <c r="R82" s="2">
        <v>4</v>
      </c>
      <c r="S82" s="2">
        <v>3</v>
      </c>
      <c r="T82" s="2">
        <v>35</v>
      </c>
      <c r="U82" s="2">
        <v>0</v>
      </c>
    </row>
    <row r="83" spans="1:22" s="14" customFormat="1" ht="12.75">
      <c r="A83" s="3" t="s">
        <v>20</v>
      </c>
      <c r="B83" s="3">
        <f aca="true" t="shared" si="37" ref="B83:G83">SUM(B82)</f>
        <v>382</v>
      </c>
      <c r="C83" s="3">
        <f t="shared" si="37"/>
        <v>246</v>
      </c>
      <c r="D83" s="3">
        <f t="shared" si="37"/>
        <v>73</v>
      </c>
      <c r="E83" s="3">
        <f t="shared" si="37"/>
        <v>4</v>
      </c>
      <c r="F83" s="3">
        <f t="shared" si="37"/>
        <v>14</v>
      </c>
      <c r="G83" s="3">
        <f t="shared" si="37"/>
        <v>0</v>
      </c>
      <c r="H83" s="3">
        <f>SUM(H82)</f>
        <v>0</v>
      </c>
      <c r="I83" s="3">
        <f>SUM(I82)</f>
        <v>45</v>
      </c>
      <c r="J83" s="3">
        <f>SUM(J82)</f>
        <v>0</v>
      </c>
      <c r="K83" s="12"/>
      <c r="L83" s="51" t="s">
        <v>116</v>
      </c>
      <c r="M83" s="2">
        <v>466</v>
      </c>
      <c r="N83" s="2">
        <v>283</v>
      </c>
      <c r="O83" s="2">
        <v>113</v>
      </c>
      <c r="P83" s="2">
        <v>10</v>
      </c>
      <c r="Q83" s="2">
        <v>28</v>
      </c>
      <c r="R83" s="2">
        <v>2</v>
      </c>
      <c r="S83" s="2">
        <v>3</v>
      </c>
      <c r="T83" s="2">
        <v>27</v>
      </c>
      <c r="U83" s="2">
        <v>0</v>
      </c>
      <c r="V83" s="12"/>
    </row>
    <row r="84" spans="1:21" ht="12.75">
      <c r="A84" s="51" t="s">
        <v>57</v>
      </c>
      <c r="B84" s="2">
        <v>478</v>
      </c>
      <c r="C84" s="2">
        <v>326</v>
      </c>
      <c r="D84" s="2">
        <v>85</v>
      </c>
      <c r="E84" s="2">
        <v>13</v>
      </c>
      <c r="F84" s="2">
        <v>21</v>
      </c>
      <c r="G84" s="2">
        <v>2</v>
      </c>
      <c r="H84" s="2">
        <v>1</v>
      </c>
      <c r="I84" s="2">
        <v>30</v>
      </c>
      <c r="J84" s="2">
        <v>0</v>
      </c>
      <c r="L84" s="51" t="s">
        <v>117</v>
      </c>
      <c r="M84" s="2">
        <v>250</v>
      </c>
      <c r="N84" s="2">
        <v>136</v>
      </c>
      <c r="O84" s="2">
        <v>63</v>
      </c>
      <c r="P84" s="2">
        <v>9</v>
      </c>
      <c r="Q84" s="2">
        <v>19</v>
      </c>
      <c r="R84" s="2">
        <v>7</v>
      </c>
      <c r="S84" s="2">
        <v>0</v>
      </c>
      <c r="T84" s="2">
        <v>16</v>
      </c>
      <c r="U84" s="2">
        <v>0</v>
      </c>
    </row>
    <row r="85" spans="1:21" ht="12.75">
      <c r="A85" s="1" t="s">
        <v>58</v>
      </c>
      <c r="B85" s="2">
        <v>466</v>
      </c>
      <c r="C85" s="2">
        <v>272</v>
      </c>
      <c r="D85" s="2">
        <v>108</v>
      </c>
      <c r="E85" s="2">
        <v>11</v>
      </c>
      <c r="F85" s="2">
        <v>36</v>
      </c>
      <c r="G85" s="2">
        <v>3</v>
      </c>
      <c r="H85" s="2">
        <v>4</v>
      </c>
      <c r="I85" s="2">
        <v>32</v>
      </c>
      <c r="J85" s="2">
        <v>0</v>
      </c>
      <c r="L85" s="3" t="s">
        <v>20</v>
      </c>
      <c r="M85" s="3">
        <f aca="true" t="shared" si="38" ref="M85:R85">SUM(M82:M84)</f>
        <v>1082</v>
      </c>
      <c r="N85" s="3">
        <f t="shared" si="38"/>
        <v>596</v>
      </c>
      <c r="O85" s="3">
        <f t="shared" si="38"/>
        <v>293</v>
      </c>
      <c r="P85" s="3">
        <f t="shared" si="38"/>
        <v>30</v>
      </c>
      <c r="Q85" s="3">
        <f t="shared" si="38"/>
        <v>66</v>
      </c>
      <c r="R85" s="3">
        <f t="shared" si="38"/>
        <v>13</v>
      </c>
      <c r="S85" s="3">
        <f>SUM(S82:S84)</f>
        <v>6</v>
      </c>
      <c r="T85" s="3">
        <f>SUM(T82:T84)</f>
        <v>78</v>
      </c>
      <c r="U85" s="3">
        <f>SUM(U82:U84)</f>
        <v>0</v>
      </c>
    </row>
    <row r="86" spans="1:22" s="14" customFormat="1" ht="12.75">
      <c r="A86" s="3" t="s">
        <v>20</v>
      </c>
      <c r="B86" s="3">
        <f aca="true" t="shared" si="39" ref="B86:G86">SUM(B84:B85)</f>
        <v>944</v>
      </c>
      <c r="C86" s="3">
        <f t="shared" si="39"/>
        <v>598</v>
      </c>
      <c r="D86" s="3">
        <f t="shared" si="39"/>
        <v>193</v>
      </c>
      <c r="E86" s="3">
        <f t="shared" si="39"/>
        <v>24</v>
      </c>
      <c r="F86" s="3">
        <f t="shared" si="39"/>
        <v>57</v>
      </c>
      <c r="G86" s="3">
        <f t="shared" si="39"/>
        <v>5</v>
      </c>
      <c r="H86" s="3">
        <f>SUM(H84:H85)</f>
        <v>5</v>
      </c>
      <c r="I86" s="3">
        <f>SUM(I84:I85)</f>
        <v>62</v>
      </c>
      <c r="J86" s="3">
        <f>SUM(J84:J85)</f>
        <v>0</v>
      </c>
      <c r="K86" s="12"/>
      <c r="L86" s="51" t="s">
        <v>118</v>
      </c>
      <c r="M86" s="2">
        <v>455</v>
      </c>
      <c r="N86" s="2">
        <v>275</v>
      </c>
      <c r="O86" s="2">
        <v>100</v>
      </c>
      <c r="P86" s="2">
        <v>6</v>
      </c>
      <c r="Q86" s="2">
        <v>31</v>
      </c>
      <c r="R86" s="2">
        <v>1</v>
      </c>
      <c r="S86" s="2">
        <v>0</v>
      </c>
      <c r="T86" s="2">
        <v>42</v>
      </c>
      <c r="U86" s="2">
        <v>0</v>
      </c>
      <c r="V86" s="12"/>
    </row>
    <row r="87" spans="1:21" ht="12.75">
      <c r="A87" s="1" t="s">
        <v>59</v>
      </c>
      <c r="B87" s="2">
        <v>453</v>
      </c>
      <c r="C87" s="2">
        <v>183</v>
      </c>
      <c r="D87" s="2">
        <v>177</v>
      </c>
      <c r="E87" s="2">
        <v>22</v>
      </c>
      <c r="F87" s="2">
        <v>23</v>
      </c>
      <c r="G87" s="2">
        <v>8</v>
      </c>
      <c r="H87" s="2">
        <v>5</v>
      </c>
      <c r="I87" s="2">
        <v>35</v>
      </c>
      <c r="J87" s="2">
        <v>0</v>
      </c>
      <c r="L87" s="3" t="s">
        <v>20</v>
      </c>
      <c r="M87" s="3">
        <f aca="true" t="shared" si="40" ref="M87:R87">SUM(M86)</f>
        <v>455</v>
      </c>
      <c r="N87" s="3">
        <f t="shared" si="40"/>
        <v>275</v>
      </c>
      <c r="O87" s="3">
        <f t="shared" si="40"/>
        <v>100</v>
      </c>
      <c r="P87" s="3">
        <f t="shared" si="40"/>
        <v>6</v>
      </c>
      <c r="Q87" s="3">
        <f t="shared" si="40"/>
        <v>31</v>
      </c>
      <c r="R87" s="3">
        <f t="shared" si="40"/>
        <v>1</v>
      </c>
      <c r="S87" s="3">
        <f>SUM(S86)</f>
        <v>0</v>
      </c>
      <c r="T87" s="3">
        <f>SUM(T86)</f>
        <v>42</v>
      </c>
      <c r="U87" s="3">
        <f>SUM(U86)</f>
        <v>0</v>
      </c>
    </row>
    <row r="88" spans="1:21" ht="12.75">
      <c r="A88" s="1" t="s">
        <v>60</v>
      </c>
      <c r="B88" s="2">
        <v>332</v>
      </c>
      <c r="C88" s="2">
        <v>130</v>
      </c>
      <c r="D88" s="2">
        <v>136</v>
      </c>
      <c r="E88" s="2">
        <v>21</v>
      </c>
      <c r="F88" s="2">
        <v>21</v>
      </c>
      <c r="G88" s="2">
        <v>2</v>
      </c>
      <c r="H88" s="2">
        <v>2</v>
      </c>
      <c r="I88" s="2">
        <v>20</v>
      </c>
      <c r="J88" s="2">
        <v>0</v>
      </c>
      <c r="L88" s="51" t="s">
        <v>119</v>
      </c>
      <c r="M88" s="2">
        <v>487</v>
      </c>
      <c r="N88" s="2">
        <v>273</v>
      </c>
      <c r="O88" s="2">
        <v>136</v>
      </c>
      <c r="P88" s="2">
        <v>11</v>
      </c>
      <c r="Q88" s="2">
        <v>22</v>
      </c>
      <c r="R88" s="2">
        <v>5</v>
      </c>
      <c r="S88" s="2">
        <v>6</v>
      </c>
      <c r="T88" s="2">
        <v>34</v>
      </c>
      <c r="U88" s="2">
        <v>0</v>
      </c>
    </row>
    <row r="89" spans="1:21" ht="12.75">
      <c r="A89" s="1" t="s">
        <v>61</v>
      </c>
      <c r="B89" s="2">
        <v>488</v>
      </c>
      <c r="C89" s="2">
        <v>198</v>
      </c>
      <c r="D89" s="2">
        <v>202</v>
      </c>
      <c r="E89" s="2">
        <v>16</v>
      </c>
      <c r="F89" s="2">
        <v>23</v>
      </c>
      <c r="G89" s="2">
        <v>3</v>
      </c>
      <c r="H89" s="2">
        <v>6</v>
      </c>
      <c r="I89" s="2">
        <v>40</v>
      </c>
      <c r="J89" s="2">
        <v>0</v>
      </c>
      <c r="L89" s="51" t="s">
        <v>120</v>
      </c>
      <c r="M89" s="2">
        <v>531</v>
      </c>
      <c r="N89" s="2">
        <v>252</v>
      </c>
      <c r="O89" s="2">
        <v>180</v>
      </c>
      <c r="P89" s="2">
        <v>12</v>
      </c>
      <c r="Q89" s="2">
        <v>21</v>
      </c>
      <c r="R89" s="2">
        <v>3</v>
      </c>
      <c r="S89" s="2">
        <v>3</v>
      </c>
      <c r="T89" s="2">
        <v>60</v>
      </c>
      <c r="U89" s="2">
        <v>0</v>
      </c>
    </row>
    <row r="90" spans="1:21" ht="12.75">
      <c r="A90" s="1" t="s">
        <v>62</v>
      </c>
      <c r="B90" s="2">
        <v>517</v>
      </c>
      <c r="C90" s="2">
        <v>262</v>
      </c>
      <c r="D90" s="2">
        <v>158</v>
      </c>
      <c r="E90" s="2">
        <v>14</v>
      </c>
      <c r="F90" s="2">
        <v>39</v>
      </c>
      <c r="G90" s="2">
        <v>4</v>
      </c>
      <c r="H90" s="2">
        <v>6</v>
      </c>
      <c r="I90" s="2">
        <v>34</v>
      </c>
      <c r="J90" s="2">
        <v>0</v>
      </c>
      <c r="L90" s="51" t="s">
        <v>121</v>
      </c>
      <c r="M90" s="2">
        <v>574</v>
      </c>
      <c r="N90" s="2">
        <v>305</v>
      </c>
      <c r="O90" s="2">
        <v>188</v>
      </c>
      <c r="P90" s="2">
        <v>12</v>
      </c>
      <c r="Q90" s="2">
        <v>18</v>
      </c>
      <c r="R90" s="2">
        <v>5</v>
      </c>
      <c r="S90" s="2">
        <v>3</v>
      </c>
      <c r="T90" s="2">
        <v>43</v>
      </c>
      <c r="U90" s="2">
        <v>0</v>
      </c>
    </row>
    <row r="91" spans="1:21" ht="12.75">
      <c r="A91" s="1" t="s">
        <v>63</v>
      </c>
      <c r="B91" s="2">
        <v>371</v>
      </c>
      <c r="C91" s="2">
        <v>212</v>
      </c>
      <c r="D91" s="2">
        <v>101</v>
      </c>
      <c r="E91" s="2">
        <v>7</v>
      </c>
      <c r="F91" s="2">
        <v>21</v>
      </c>
      <c r="G91" s="2">
        <v>1</v>
      </c>
      <c r="H91" s="2">
        <v>0</v>
      </c>
      <c r="I91" s="2">
        <v>29</v>
      </c>
      <c r="J91" s="2">
        <v>0</v>
      </c>
      <c r="L91" s="51" t="s">
        <v>122</v>
      </c>
      <c r="M91" s="2">
        <v>849</v>
      </c>
      <c r="N91" s="2">
        <v>487</v>
      </c>
      <c r="O91" s="2">
        <v>201</v>
      </c>
      <c r="P91" s="2">
        <v>14</v>
      </c>
      <c r="Q91" s="2">
        <v>40</v>
      </c>
      <c r="R91" s="2">
        <v>10</v>
      </c>
      <c r="S91" s="2">
        <v>3</v>
      </c>
      <c r="T91" s="2">
        <v>94</v>
      </c>
      <c r="U91" s="2">
        <v>0</v>
      </c>
    </row>
    <row r="92" spans="1:21" ht="12.75">
      <c r="A92" s="1" t="s">
        <v>64</v>
      </c>
      <c r="B92" s="2">
        <v>479</v>
      </c>
      <c r="C92" s="2">
        <v>262</v>
      </c>
      <c r="D92" s="2">
        <v>123</v>
      </c>
      <c r="E92" s="2">
        <v>11</v>
      </c>
      <c r="F92" s="2">
        <v>39</v>
      </c>
      <c r="G92" s="2">
        <v>5</v>
      </c>
      <c r="H92" s="2">
        <v>2</v>
      </c>
      <c r="I92" s="2">
        <v>37</v>
      </c>
      <c r="J92" s="2">
        <v>0</v>
      </c>
      <c r="L92" s="3" t="s">
        <v>20</v>
      </c>
      <c r="M92" s="3">
        <f aca="true" t="shared" si="41" ref="M92:R92">SUM(M88:M91)</f>
        <v>2441</v>
      </c>
      <c r="N92" s="3">
        <f t="shared" si="41"/>
        <v>1317</v>
      </c>
      <c r="O92" s="3">
        <f t="shared" si="41"/>
        <v>705</v>
      </c>
      <c r="P92" s="3">
        <f t="shared" si="41"/>
        <v>49</v>
      </c>
      <c r="Q92" s="3">
        <f t="shared" si="41"/>
        <v>101</v>
      </c>
      <c r="R92" s="3">
        <f t="shared" si="41"/>
        <v>23</v>
      </c>
      <c r="S92" s="3">
        <f>SUM(S88:S91)</f>
        <v>15</v>
      </c>
      <c r="T92" s="3">
        <f>SUM(T88:T91)</f>
        <v>231</v>
      </c>
      <c r="U92" s="3">
        <f>SUM(U88:U91)</f>
        <v>0</v>
      </c>
    </row>
    <row r="93" spans="1:21" ht="12.75">
      <c r="A93" s="1" t="s">
        <v>65</v>
      </c>
      <c r="B93" s="2">
        <v>335</v>
      </c>
      <c r="C93" s="2">
        <v>191</v>
      </c>
      <c r="D93" s="2">
        <v>88</v>
      </c>
      <c r="E93" s="2">
        <v>7</v>
      </c>
      <c r="F93" s="2">
        <v>18</v>
      </c>
      <c r="G93" s="2">
        <v>2</v>
      </c>
      <c r="H93" s="2">
        <v>5</v>
      </c>
      <c r="I93" s="2">
        <v>24</v>
      </c>
      <c r="J93" s="2">
        <v>0</v>
      </c>
      <c r="L93" s="3"/>
      <c r="M93" s="1"/>
      <c r="N93" s="1"/>
      <c r="O93" s="1"/>
      <c r="P93" s="1"/>
      <c r="Q93" s="1"/>
      <c r="R93" s="1"/>
      <c r="S93" s="1"/>
      <c r="T93" s="1"/>
      <c r="U93" s="1"/>
    </row>
    <row r="94" spans="1:21" ht="12.75">
      <c r="A94" s="1" t="s">
        <v>66</v>
      </c>
      <c r="B94" s="2">
        <v>445</v>
      </c>
      <c r="C94" s="2">
        <v>205</v>
      </c>
      <c r="D94" s="2">
        <v>165</v>
      </c>
      <c r="E94" s="2">
        <v>13</v>
      </c>
      <c r="F94" s="2">
        <v>25</v>
      </c>
      <c r="G94" s="2">
        <v>3</v>
      </c>
      <c r="H94" s="2">
        <v>6</v>
      </c>
      <c r="I94" s="2">
        <v>28</v>
      </c>
      <c r="J94" s="2">
        <v>0</v>
      </c>
      <c r="L94" s="3" t="s">
        <v>123</v>
      </c>
      <c r="M94" s="3">
        <f aca="true" t="shared" si="42" ref="M94:U94">SUM(M92,M87,M85,M81,M79,M75,M71,M67,M55,M52,M49,M47,M6,B95,B86,B83,B81,B79,B64,B36,B33,B30,B28,B22,B19,B15,B5)</f>
        <v>42220</v>
      </c>
      <c r="N94" s="3">
        <f t="shared" si="42"/>
        <v>22219</v>
      </c>
      <c r="O94" s="3">
        <f t="shared" si="42"/>
        <v>13125</v>
      </c>
      <c r="P94" s="3">
        <f t="shared" si="42"/>
        <v>1009</v>
      </c>
      <c r="Q94" s="3">
        <f t="shared" si="42"/>
        <v>1942</v>
      </c>
      <c r="R94" s="3">
        <f t="shared" si="42"/>
        <v>397</v>
      </c>
      <c r="S94" s="3">
        <f t="shared" si="42"/>
        <v>228</v>
      </c>
      <c r="T94" s="3">
        <f t="shared" si="42"/>
        <v>3299</v>
      </c>
      <c r="U94" s="3">
        <f t="shared" si="42"/>
        <v>1</v>
      </c>
    </row>
    <row r="95" spans="1:21" s="14" customFormat="1" ht="12.75">
      <c r="A95" s="3" t="s">
        <v>67</v>
      </c>
      <c r="B95" s="3">
        <f aca="true" t="shared" si="43" ref="B95:G95">SUM(B87:B94)</f>
        <v>3420</v>
      </c>
      <c r="C95" s="3">
        <f t="shared" si="43"/>
        <v>1643</v>
      </c>
      <c r="D95" s="3">
        <f t="shared" si="43"/>
        <v>1150</v>
      </c>
      <c r="E95" s="3">
        <f t="shared" si="43"/>
        <v>111</v>
      </c>
      <c r="F95" s="3">
        <f t="shared" si="43"/>
        <v>209</v>
      </c>
      <c r="G95" s="3">
        <f t="shared" si="43"/>
        <v>28</v>
      </c>
      <c r="H95" s="3">
        <f>SUM(H87:H94)</f>
        <v>32</v>
      </c>
      <c r="I95" s="3">
        <f>SUM(I87:I94)</f>
        <v>247</v>
      </c>
      <c r="J95" s="3">
        <f>SUM(J87:J94)</f>
        <v>0</v>
      </c>
      <c r="K95" s="12"/>
      <c r="L95" s="3" t="s">
        <v>124</v>
      </c>
      <c r="M95" s="3">
        <f aca="true" t="shared" si="44" ref="M95:U95">SUM(M44,B58)</f>
        <v>17062</v>
      </c>
      <c r="N95" s="3">
        <f t="shared" si="44"/>
        <v>6900</v>
      </c>
      <c r="O95" s="3">
        <f t="shared" si="44"/>
        <v>7566</v>
      </c>
      <c r="P95" s="3">
        <f t="shared" si="44"/>
        <v>445</v>
      </c>
      <c r="Q95" s="3">
        <f t="shared" si="44"/>
        <v>585</v>
      </c>
      <c r="R95" s="3">
        <f t="shared" si="44"/>
        <v>131</v>
      </c>
      <c r="S95" s="3">
        <f t="shared" si="44"/>
        <v>92</v>
      </c>
      <c r="T95" s="3">
        <f t="shared" si="44"/>
        <v>1343</v>
      </c>
      <c r="U95" s="3">
        <f t="shared" si="44"/>
        <v>0</v>
      </c>
    </row>
    <row r="96" spans="1:21" ht="12.75">
      <c r="A96" s="1"/>
      <c r="B96" s="1"/>
      <c r="C96" s="1"/>
      <c r="D96" s="1"/>
      <c r="E96" s="1"/>
      <c r="F96" s="1"/>
      <c r="G96" s="1"/>
      <c r="H96" s="1"/>
      <c r="I96" s="1"/>
      <c r="J96" s="1"/>
      <c r="L96" s="3" t="s">
        <v>125</v>
      </c>
      <c r="M96" s="3">
        <f aca="true" t="shared" si="45" ref="M96:R96">SUM(M94:M95)</f>
        <v>59282</v>
      </c>
      <c r="N96" s="3">
        <f t="shared" si="45"/>
        <v>29119</v>
      </c>
      <c r="O96" s="3">
        <f t="shared" si="45"/>
        <v>20691</v>
      </c>
      <c r="P96" s="3">
        <f t="shared" si="45"/>
        <v>1454</v>
      </c>
      <c r="Q96" s="3">
        <f t="shared" si="45"/>
        <v>2527</v>
      </c>
      <c r="R96" s="3">
        <f t="shared" si="45"/>
        <v>528</v>
      </c>
      <c r="S96" s="3">
        <f>SUM(S94:S95)</f>
        <v>320</v>
      </c>
      <c r="T96" s="3">
        <f>SUM(T94:T95)</f>
        <v>4642</v>
      </c>
      <c r="U96" s="3">
        <f>SUM(U94:U95)</f>
        <v>1</v>
      </c>
    </row>
    <row r="98" s="14" customFormat="1" ht="12.75">
      <c r="K98" s="12"/>
    </row>
    <row r="99" spans="11:21" s="14" customFormat="1" ht="56.25" customHeight="1"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ht="68.25" customHeight="1"/>
    <row r="101" spans="12:21" s="53" customFormat="1" ht="12.75"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2:21" ht="12.75"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ht="12.75" customHeight="1"/>
    <row r="104" spans="12:21" ht="12.75">
      <c r="L104" s="53"/>
      <c r="M104" s="53"/>
      <c r="N104" s="53"/>
      <c r="O104" s="53"/>
      <c r="P104" s="53"/>
      <c r="Q104" s="53"/>
      <c r="R104" s="53"/>
      <c r="S104" s="53"/>
      <c r="T104" s="53"/>
      <c r="U104" s="53"/>
    </row>
    <row r="107" ht="12.75" customHeight="1"/>
    <row r="109" spans="12:21" s="14" customFormat="1" ht="12.75"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2" spans="12:21" ht="12.75"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5" spans="12:21" s="14" customFormat="1" ht="12.75"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8" spans="12:21" ht="12.75"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21" spans="12:21" s="14" customFormat="1" ht="12.75"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4" spans="12:21" ht="12.75"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7" spans="12:21" s="14" customFormat="1" ht="12.75"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30" spans="12:21" ht="12.75"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3" spans="12:21" s="14" customFormat="1" ht="12.75"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6" spans="12:21" ht="12.75"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9" spans="12:21" s="14" customFormat="1" ht="12.75"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12:21" s="14" customFormat="1" ht="12.75"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2" spans="12:21" ht="12.75"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="14" customFormat="1" ht="12.75"/>
    <row r="145" spans="12:21" s="14" customFormat="1" ht="12.75"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12:21" ht="12.75"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8" s="14" customFormat="1" ht="12.75"/>
    <row r="151" s="14" customFormat="1" ht="12.75"/>
    <row r="154" spans="12:21" ht="12.75"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63" spans="12:21" s="14" customFormat="1" ht="12.75"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6" spans="12:21" ht="12.75"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2:21" s="14" customFormat="1" ht="12.75"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70" spans="12:21" ht="12.75"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2:21" s="14" customFormat="1" ht="12.75"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4" spans="12:21" ht="12.75"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2:21" s="14" customFormat="1" ht="12.75"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7" spans="12:21" s="14" customFormat="1" ht="12.75"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12:21" ht="12.75"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80" spans="12:21" ht="12.75"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2:21" s="14" customFormat="1" ht="12.75">
      <c r="L181" s="12"/>
      <c r="M181" s="12"/>
      <c r="N181" s="12"/>
      <c r="O181" s="12"/>
      <c r="P181" s="12"/>
      <c r="Q181" s="12"/>
      <c r="R181" s="12"/>
      <c r="S181" s="12"/>
      <c r="T181" s="12"/>
      <c r="U181" s="12"/>
    </row>
    <row r="183" spans="12:21" s="14" customFormat="1" ht="12.75">
      <c r="L183" s="12"/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12:21" ht="12.75"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6" spans="12:21" ht="12.75"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8" spans="12:21" s="14" customFormat="1" ht="12.75">
      <c r="L188" s="12"/>
      <c r="M188" s="12"/>
      <c r="N188" s="12"/>
      <c r="O188" s="12"/>
      <c r="P188" s="12"/>
      <c r="Q188" s="12"/>
      <c r="R188" s="12"/>
      <c r="S188" s="12"/>
      <c r="T188" s="12"/>
      <c r="U188" s="12"/>
    </row>
    <row r="190" spans="12:21" s="14" customFormat="1" ht="12.75">
      <c r="L190" s="12"/>
      <c r="M190" s="12"/>
      <c r="N190" s="12"/>
      <c r="O190" s="12"/>
      <c r="P190" s="12"/>
      <c r="Q190" s="12"/>
      <c r="R190" s="12"/>
      <c r="S190" s="12"/>
      <c r="T190" s="12"/>
      <c r="U190" s="12"/>
    </row>
    <row r="191" s="14" customFormat="1" ht="12.75"/>
    <row r="192" spans="12:21" s="14" customFormat="1" ht="12.75">
      <c r="L192" s="12"/>
      <c r="M192" s="12"/>
      <c r="N192" s="12"/>
      <c r="O192" s="12"/>
      <c r="P192" s="12"/>
      <c r="Q192" s="12"/>
      <c r="R192" s="12"/>
      <c r="S192" s="12"/>
      <c r="T192" s="12"/>
      <c r="U192" s="12"/>
    </row>
    <row r="193" spans="12:21" ht="12.75">
      <c r="L193" s="14"/>
      <c r="M193" s="14"/>
      <c r="N193" s="14"/>
      <c r="O193" s="14"/>
      <c r="P193" s="14"/>
      <c r="Q193" s="14"/>
      <c r="R193" s="14"/>
      <c r="S193" s="14"/>
      <c r="T193" s="14"/>
      <c r="U193" s="14"/>
    </row>
    <row r="194" spans="12:21" ht="12.75">
      <c r="L194" s="14"/>
      <c r="M194" s="14"/>
      <c r="N194" s="14"/>
      <c r="O194" s="14"/>
      <c r="P194" s="14"/>
      <c r="Q194" s="14"/>
      <c r="R194" s="14"/>
      <c r="S194" s="14"/>
      <c r="T194" s="14"/>
      <c r="U194" s="14"/>
    </row>
    <row r="195" spans="12:21" ht="12.75">
      <c r="L195" s="14"/>
      <c r="M195" s="14"/>
      <c r="N195" s="14"/>
      <c r="O195" s="14"/>
      <c r="P195" s="14"/>
      <c r="Q195" s="14"/>
      <c r="R195" s="14"/>
      <c r="S195" s="14"/>
      <c r="T195" s="14"/>
      <c r="U195" s="14"/>
    </row>
  </sheetData>
  <sheetProtection/>
  <printOptions horizontalCentered="1"/>
  <pageMargins left="0" right="0" top="1.52" bottom="0.72" header="0.8" footer="0.18"/>
  <pageSetup horizontalDpi="300" verticalDpi="300" orientation="portrait" paperSize="5" scale="65" r:id="rId1"/>
  <headerFooter alignWithMargins="0">
    <oddHeader>&amp;C&amp;"Arial,Bold"&amp;14Chautauqua County Board of Elections
November 7, 2000 General Election&amp;R&amp;"Arial,Bold"&amp;14Page 32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9"/>
  <sheetViews>
    <sheetView zoomScale="75" zoomScaleNormal="75" zoomScalePageLayoutView="0" workbookViewId="0" topLeftCell="G64">
      <selection activeCell="P82" sqref="P82:Q82"/>
    </sheetView>
  </sheetViews>
  <sheetFormatPr defaultColWidth="9.140625" defaultRowHeight="12.75"/>
  <cols>
    <col min="1" max="1" width="21.8515625" style="97" customWidth="1"/>
    <col min="2" max="8" width="8.7109375" style="97" customWidth="1"/>
    <col min="9" max="9" width="1.8515625" style="97" customWidth="1"/>
    <col min="10" max="10" width="24.28125" style="97" customWidth="1"/>
    <col min="11" max="17" width="8.7109375" style="97" customWidth="1"/>
    <col min="18" max="16384" width="9.140625" style="97" customWidth="1"/>
  </cols>
  <sheetData>
    <row r="1" spans="1:18" ht="55.5" customHeight="1">
      <c r="A1" s="106" t="s">
        <v>292</v>
      </c>
      <c r="B1" s="75" t="s">
        <v>0</v>
      </c>
      <c r="C1" s="76" t="s">
        <v>221</v>
      </c>
      <c r="D1" s="96" t="s">
        <v>294</v>
      </c>
      <c r="E1" s="76" t="s">
        <v>222</v>
      </c>
      <c r="F1" s="76" t="s">
        <v>221</v>
      </c>
      <c r="G1" s="75" t="s">
        <v>126</v>
      </c>
      <c r="H1" s="75" t="s">
        <v>127</v>
      </c>
      <c r="I1" s="43"/>
      <c r="J1" s="106" t="s">
        <v>292</v>
      </c>
      <c r="K1" s="75" t="s">
        <v>0</v>
      </c>
      <c r="L1" s="76" t="s">
        <v>221</v>
      </c>
      <c r="M1" s="96" t="s">
        <v>294</v>
      </c>
      <c r="N1" s="76" t="s">
        <v>222</v>
      </c>
      <c r="O1" s="76" t="s">
        <v>221</v>
      </c>
      <c r="P1" s="75" t="s">
        <v>126</v>
      </c>
      <c r="Q1" s="75" t="s">
        <v>127</v>
      </c>
      <c r="R1" s="43"/>
    </row>
    <row r="2" spans="1:18" s="102" customFormat="1" ht="12.75" customHeight="1">
      <c r="A2" s="98" t="s">
        <v>290</v>
      </c>
      <c r="B2" s="99"/>
      <c r="C2" s="99" t="s">
        <v>223</v>
      </c>
      <c r="D2" s="100" t="s">
        <v>224</v>
      </c>
      <c r="E2" s="99" t="s">
        <v>225</v>
      </c>
      <c r="F2" s="99" t="s">
        <v>226</v>
      </c>
      <c r="G2" s="99"/>
      <c r="H2" s="99"/>
      <c r="I2" s="101"/>
      <c r="J2" s="98" t="s">
        <v>290</v>
      </c>
      <c r="K2" s="99"/>
      <c r="L2" s="99" t="s">
        <v>223</v>
      </c>
      <c r="M2" s="100" t="s">
        <v>224</v>
      </c>
      <c r="N2" s="99" t="s">
        <v>225</v>
      </c>
      <c r="O2" s="99" t="s">
        <v>226</v>
      </c>
      <c r="P2" s="99"/>
      <c r="Q2" s="99"/>
      <c r="R2" s="101"/>
    </row>
    <row r="3" spans="1:18" s="102" customFormat="1" ht="12.75" customHeight="1">
      <c r="A3" s="98" t="s">
        <v>128</v>
      </c>
      <c r="B3" s="99"/>
      <c r="C3" s="99" t="s">
        <v>170</v>
      </c>
      <c r="D3" s="100" t="s">
        <v>130</v>
      </c>
      <c r="E3" s="99" t="s">
        <v>171</v>
      </c>
      <c r="F3" s="99" t="s">
        <v>172</v>
      </c>
      <c r="G3" s="99"/>
      <c r="H3" s="99"/>
      <c r="I3" s="101"/>
      <c r="J3" s="98" t="s">
        <v>128</v>
      </c>
      <c r="K3" s="99"/>
      <c r="L3" s="99" t="s">
        <v>170</v>
      </c>
      <c r="M3" s="100" t="s">
        <v>130</v>
      </c>
      <c r="N3" s="99" t="s">
        <v>171</v>
      </c>
      <c r="O3" s="99" t="s">
        <v>172</v>
      </c>
      <c r="P3" s="99"/>
      <c r="Q3" s="99"/>
      <c r="R3" s="101"/>
    </row>
    <row r="4" spans="1:18" s="105" customFormat="1" ht="12.75" customHeight="1">
      <c r="A4" s="103" t="s">
        <v>1</v>
      </c>
      <c r="B4" s="103">
        <v>548</v>
      </c>
      <c r="C4" s="103">
        <v>147</v>
      </c>
      <c r="D4" s="104">
        <v>277</v>
      </c>
      <c r="E4" s="103">
        <v>34</v>
      </c>
      <c r="F4" s="103">
        <v>16</v>
      </c>
      <c r="G4" s="103">
        <v>74</v>
      </c>
      <c r="H4" s="103">
        <v>0</v>
      </c>
      <c r="I4" s="101"/>
      <c r="J4" s="64" t="s">
        <v>70</v>
      </c>
      <c r="K4" s="103"/>
      <c r="L4" s="103"/>
      <c r="M4" s="104"/>
      <c r="N4" s="103"/>
      <c r="O4" s="103"/>
      <c r="P4" s="103"/>
      <c r="Q4" s="103"/>
      <c r="R4" s="101"/>
    </row>
    <row r="5" spans="1:17" s="101" customFormat="1" ht="12.75" customHeight="1">
      <c r="A5" s="104" t="s">
        <v>2</v>
      </c>
      <c r="B5" s="104">
        <f aca="true" t="shared" si="0" ref="B5:H5">SUM(B4)</f>
        <v>548</v>
      </c>
      <c r="C5" s="104">
        <f t="shared" si="0"/>
        <v>147</v>
      </c>
      <c r="D5" s="104">
        <f t="shared" si="0"/>
        <v>277</v>
      </c>
      <c r="E5" s="104">
        <f t="shared" si="0"/>
        <v>34</v>
      </c>
      <c r="F5" s="104">
        <f t="shared" si="0"/>
        <v>16</v>
      </c>
      <c r="G5" s="104">
        <f t="shared" si="0"/>
        <v>74</v>
      </c>
      <c r="H5" s="104">
        <f t="shared" si="0"/>
        <v>0</v>
      </c>
      <c r="J5" s="103" t="s">
        <v>32</v>
      </c>
      <c r="K5" s="103">
        <v>507</v>
      </c>
      <c r="L5" s="103">
        <v>112</v>
      </c>
      <c r="M5" s="104">
        <v>300</v>
      </c>
      <c r="N5" s="103">
        <v>16</v>
      </c>
      <c r="O5" s="103">
        <v>11</v>
      </c>
      <c r="P5" s="103">
        <v>68</v>
      </c>
      <c r="Q5" s="103">
        <v>0</v>
      </c>
    </row>
    <row r="6" spans="1:18" s="105" customFormat="1" ht="12.75" customHeight="1">
      <c r="A6" s="103" t="s">
        <v>3</v>
      </c>
      <c r="B6" s="103">
        <v>857</v>
      </c>
      <c r="C6" s="103">
        <v>329</v>
      </c>
      <c r="D6" s="104">
        <v>398</v>
      </c>
      <c r="E6" s="103">
        <v>30</v>
      </c>
      <c r="F6" s="103">
        <v>37</v>
      </c>
      <c r="G6" s="103">
        <v>63</v>
      </c>
      <c r="H6" s="103">
        <v>0</v>
      </c>
      <c r="I6" s="101"/>
      <c r="J6" s="103" t="s">
        <v>33</v>
      </c>
      <c r="K6" s="103">
        <v>269</v>
      </c>
      <c r="L6" s="103">
        <v>52</v>
      </c>
      <c r="M6" s="104">
        <v>163</v>
      </c>
      <c r="N6" s="103">
        <v>16</v>
      </c>
      <c r="O6" s="103">
        <v>8</v>
      </c>
      <c r="P6" s="103">
        <v>30</v>
      </c>
      <c r="Q6" s="103">
        <v>0</v>
      </c>
      <c r="R6" s="101"/>
    </row>
    <row r="7" spans="1:18" s="105" customFormat="1" ht="12.75" customHeight="1">
      <c r="A7" s="103" t="s">
        <v>4</v>
      </c>
      <c r="B7" s="103">
        <v>623</v>
      </c>
      <c r="C7" s="103">
        <v>271</v>
      </c>
      <c r="D7" s="104">
        <v>290</v>
      </c>
      <c r="E7" s="103">
        <v>19</v>
      </c>
      <c r="F7" s="103">
        <v>10</v>
      </c>
      <c r="G7" s="103">
        <v>33</v>
      </c>
      <c r="H7" s="103">
        <v>0</v>
      </c>
      <c r="I7" s="101"/>
      <c r="J7" s="103" t="s">
        <v>34</v>
      </c>
      <c r="K7" s="103">
        <v>315</v>
      </c>
      <c r="L7" s="103">
        <v>92</v>
      </c>
      <c r="M7" s="104">
        <v>179</v>
      </c>
      <c r="N7" s="103">
        <v>18</v>
      </c>
      <c r="O7" s="103">
        <v>8</v>
      </c>
      <c r="P7" s="103">
        <v>18</v>
      </c>
      <c r="Q7" s="103">
        <v>0</v>
      </c>
      <c r="R7" s="101"/>
    </row>
    <row r="8" spans="1:18" s="105" customFormat="1" ht="12.75" customHeight="1">
      <c r="A8" s="103" t="s">
        <v>5</v>
      </c>
      <c r="B8" s="103">
        <v>471</v>
      </c>
      <c r="C8" s="103">
        <v>210</v>
      </c>
      <c r="D8" s="104">
        <v>206</v>
      </c>
      <c r="E8" s="103">
        <v>22</v>
      </c>
      <c r="F8" s="103">
        <v>13</v>
      </c>
      <c r="G8" s="103">
        <v>20</v>
      </c>
      <c r="H8" s="103">
        <v>0</v>
      </c>
      <c r="I8" s="101"/>
      <c r="J8" s="103" t="s">
        <v>35</v>
      </c>
      <c r="K8" s="103">
        <v>418</v>
      </c>
      <c r="L8" s="103">
        <v>105</v>
      </c>
      <c r="M8" s="104">
        <v>254</v>
      </c>
      <c r="N8" s="103">
        <v>16</v>
      </c>
      <c r="O8" s="103">
        <v>7</v>
      </c>
      <c r="P8" s="103">
        <v>36</v>
      </c>
      <c r="Q8" s="103">
        <v>0</v>
      </c>
      <c r="R8" s="101"/>
    </row>
    <row r="9" spans="1:18" s="105" customFormat="1" ht="12.75" customHeight="1">
      <c r="A9" s="103" t="s">
        <v>6</v>
      </c>
      <c r="B9" s="103">
        <v>364</v>
      </c>
      <c r="C9" s="103">
        <v>136</v>
      </c>
      <c r="D9" s="104">
        <v>180</v>
      </c>
      <c r="E9" s="103">
        <v>15</v>
      </c>
      <c r="F9" s="103">
        <v>11</v>
      </c>
      <c r="G9" s="103">
        <v>22</v>
      </c>
      <c r="H9" s="103">
        <v>0</v>
      </c>
      <c r="I9" s="101"/>
      <c r="J9" s="103" t="s">
        <v>72</v>
      </c>
      <c r="K9" s="103">
        <v>438</v>
      </c>
      <c r="L9" s="103">
        <v>144</v>
      </c>
      <c r="M9" s="104">
        <v>248</v>
      </c>
      <c r="N9" s="103">
        <v>11</v>
      </c>
      <c r="O9" s="103">
        <v>12</v>
      </c>
      <c r="P9" s="103">
        <v>23</v>
      </c>
      <c r="Q9" s="103">
        <v>0</v>
      </c>
      <c r="R9" s="101"/>
    </row>
    <row r="10" spans="1:18" s="105" customFormat="1" ht="12.75" customHeight="1">
      <c r="A10" s="103" t="s">
        <v>7</v>
      </c>
      <c r="B10" s="103">
        <v>477</v>
      </c>
      <c r="C10" s="103">
        <v>224</v>
      </c>
      <c r="D10" s="104">
        <v>188</v>
      </c>
      <c r="E10" s="103">
        <v>11</v>
      </c>
      <c r="F10" s="103">
        <v>16</v>
      </c>
      <c r="G10" s="103">
        <v>38</v>
      </c>
      <c r="H10" s="103">
        <v>0</v>
      </c>
      <c r="I10" s="101"/>
      <c r="J10" s="104" t="s">
        <v>36</v>
      </c>
      <c r="K10" s="104">
        <f aca="true" t="shared" si="1" ref="K10:Q10">SUM(K5:K9)</f>
        <v>1947</v>
      </c>
      <c r="L10" s="104">
        <f t="shared" si="1"/>
        <v>505</v>
      </c>
      <c r="M10" s="104">
        <f t="shared" si="1"/>
        <v>1144</v>
      </c>
      <c r="N10" s="104">
        <f t="shared" si="1"/>
        <v>77</v>
      </c>
      <c r="O10" s="104">
        <f t="shared" si="1"/>
        <v>46</v>
      </c>
      <c r="P10" s="104">
        <f t="shared" si="1"/>
        <v>175</v>
      </c>
      <c r="Q10" s="104">
        <f t="shared" si="1"/>
        <v>0</v>
      </c>
      <c r="R10" s="101"/>
    </row>
    <row r="11" spans="1:18" s="105" customFormat="1" ht="12.75" customHeight="1">
      <c r="A11" s="103" t="s">
        <v>8</v>
      </c>
      <c r="B11" s="103">
        <v>302</v>
      </c>
      <c r="C11" s="103">
        <v>126</v>
      </c>
      <c r="D11" s="104">
        <v>130</v>
      </c>
      <c r="E11" s="103">
        <v>14</v>
      </c>
      <c r="F11" s="103">
        <v>11</v>
      </c>
      <c r="G11" s="103">
        <v>21</v>
      </c>
      <c r="H11" s="103">
        <v>0</v>
      </c>
      <c r="I11" s="101"/>
      <c r="J11" s="103" t="s">
        <v>37</v>
      </c>
      <c r="K11" s="103">
        <v>280</v>
      </c>
      <c r="L11" s="103">
        <v>72</v>
      </c>
      <c r="M11" s="104">
        <v>150</v>
      </c>
      <c r="N11" s="103">
        <v>10</v>
      </c>
      <c r="O11" s="103">
        <v>7</v>
      </c>
      <c r="P11" s="103">
        <v>41</v>
      </c>
      <c r="Q11" s="103">
        <v>0</v>
      </c>
      <c r="R11" s="101"/>
    </row>
    <row r="12" spans="1:18" s="105" customFormat="1" ht="12.75" customHeight="1">
      <c r="A12" s="103" t="s">
        <v>9</v>
      </c>
      <c r="B12" s="103">
        <v>164</v>
      </c>
      <c r="C12" s="103">
        <v>65</v>
      </c>
      <c r="D12" s="104">
        <v>69</v>
      </c>
      <c r="E12" s="103">
        <v>6</v>
      </c>
      <c r="F12" s="103">
        <v>5</v>
      </c>
      <c r="G12" s="103">
        <v>19</v>
      </c>
      <c r="H12" s="103">
        <v>0</v>
      </c>
      <c r="I12" s="101"/>
      <c r="J12" s="103" t="s">
        <v>38</v>
      </c>
      <c r="K12" s="103">
        <v>386</v>
      </c>
      <c r="L12" s="103">
        <v>76</v>
      </c>
      <c r="M12" s="104">
        <v>243</v>
      </c>
      <c r="N12" s="103">
        <v>15</v>
      </c>
      <c r="O12" s="103">
        <v>10</v>
      </c>
      <c r="P12" s="103">
        <v>42</v>
      </c>
      <c r="Q12" s="103">
        <v>0</v>
      </c>
      <c r="R12" s="101"/>
    </row>
    <row r="13" spans="1:18" s="105" customFormat="1" ht="12.75" customHeight="1">
      <c r="A13" s="103" t="s">
        <v>10</v>
      </c>
      <c r="B13" s="103">
        <v>290</v>
      </c>
      <c r="C13" s="103">
        <v>125</v>
      </c>
      <c r="D13" s="104">
        <v>130</v>
      </c>
      <c r="E13" s="103">
        <v>6</v>
      </c>
      <c r="F13" s="103">
        <v>12</v>
      </c>
      <c r="G13" s="103">
        <v>17</v>
      </c>
      <c r="H13" s="103">
        <v>0</v>
      </c>
      <c r="I13" s="101"/>
      <c r="J13" s="103" t="s">
        <v>39</v>
      </c>
      <c r="K13" s="103">
        <v>213</v>
      </c>
      <c r="L13" s="103">
        <v>45</v>
      </c>
      <c r="M13" s="104">
        <v>148</v>
      </c>
      <c r="N13" s="103">
        <v>6</v>
      </c>
      <c r="O13" s="103">
        <v>5</v>
      </c>
      <c r="P13" s="103">
        <v>9</v>
      </c>
      <c r="Q13" s="103">
        <v>0</v>
      </c>
      <c r="R13" s="101"/>
    </row>
    <row r="14" spans="1:18" s="105" customFormat="1" ht="12.75" customHeight="1">
      <c r="A14" s="103" t="s">
        <v>129</v>
      </c>
      <c r="B14" s="103">
        <v>416</v>
      </c>
      <c r="C14" s="103">
        <v>136</v>
      </c>
      <c r="D14" s="104">
        <v>208</v>
      </c>
      <c r="E14" s="103">
        <v>17</v>
      </c>
      <c r="F14" s="103">
        <v>19</v>
      </c>
      <c r="G14" s="103">
        <v>36</v>
      </c>
      <c r="H14" s="103">
        <v>0</v>
      </c>
      <c r="I14" s="101"/>
      <c r="J14" s="103" t="s">
        <v>40</v>
      </c>
      <c r="K14" s="103">
        <v>295</v>
      </c>
      <c r="L14" s="103">
        <v>50</v>
      </c>
      <c r="M14" s="104">
        <v>183</v>
      </c>
      <c r="N14" s="103">
        <v>13</v>
      </c>
      <c r="O14" s="103">
        <v>7</v>
      </c>
      <c r="P14" s="103">
        <v>42</v>
      </c>
      <c r="Q14" s="103">
        <v>0</v>
      </c>
      <c r="R14" s="101"/>
    </row>
    <row r="15" spans="1:17" s="101" customFormat="1" ht="12.75" customHeight="1">
      <c r="A15" s="104" t="s">
        <v>2</v>
      </c>
      <c r="B15" s="104">
        <f aca="true" t="shared" si="2" ref="B15:H15">SUM(B6:B14)</f>
        <v>3964</v>
      </c>
      <c r="C15" s="104">
        <f t="shared" si="2"/>
        <v>1622</v>
      </c>
      <c r="D15" s="104">
        <f t="shared" si="2"/>
        <v>1799</v>
      </c>
      <c r="E15" s="104">
        <f t="shared" si="2"/>
        <v>140</v>
      </c>
      <c r="F15" s="104">
        <f t="shared" si="2"/>
        <v>134</v>
      </c>
      <c r="G15" s="104">
        <f t="shared" si="2"/>
        <v>269</v>
      </c>
      <c r="H15" s="104">
        <f t="shared" si="2"/>
        <v>0</v>
      </c>
      <c r="J15" s="103" t="s">
        <v>73</v>
      </c>
      <c r="K15" s="103">
        <v>174</v>
      </c>
      <c r="L15" s="103">
        <v>43</v>
      </c>
      <c r="M15" s="104">
        <v>94</v>
      </c>
      <c r="N15" s="103">
        <v>9</v>
      </c>
      <c r="O15" s="103">
        <v>9</v>
      </c>
      <c r="P15" s="103">
        <v>19</v>
      </c>
      <c r="Q15" s="103">
        <v>0</v>
      </c>
    </row>
    <row r="16" spans="1:18" s="105" customFormat="1" ht="12.75" customHeight="1">
      <c r="A16" s="103" t="s">
        <v>13</v>
      </c>
      <c r="B16" s="103">
        <v>402</v>
      </c>
      <c r="C16" s="103">
        <v>139</v>
      </c>
      <c r="D16" s="104">
        <v>180</v>
      </c>
      <c r="E16" s="103">
        <v>28</v>
      </c>
      <c r="F16" s="103">
        <v>17</v>
      </c>
      <c r="G16" s="103">
        <v>38</v>
      </c>
      <c r="H16" s="103">
        <v>0</v>
      </c>
      <c r="I16" s="101"/>
      <c r="J16" s="104" t="s">
        <v>41</v>
      </c>
      <c r="K16" s="104">
        <f aca="true" t="shared" si="3" ref="K16:Q16">SUM(K11:K15)</f>
        <v>1348</v>
      </c>
      <c r="L16" s="104">
        <f t="shared" si="3"/>
        <v>286</v>
      </c>
      <c r="M16" s="104">
        <f t="shared" si="3"/>
        <v>818</v>
      </c>
      <c r="N16" s="104">
        <f t="shared" si="3"/>
        <v>53</v>
      </c>
      <c r="O16" s="104">
        <f t="shared" si="3"/>
        <v>38</v>
      </c>
      <c r="P16" s="104">
        <f t="shared" si="3"/>
        <v>153</v>
      </c>
      <c r="Q16" s="104">
        <f t="shared" si="3"/>
        <v>0</v>
      </c>
      <c r="R16" s="101"/>
    </row>
    <row r="17" spans="1:18" s="105" customFormat="1" ht="12.75" customHeight="1">
      <c r="A17" s="103" t="s">
        <v>14</v>
      </c>
      <c r="B17" s="103">
        <v>250</v>
      </c>
      <c r="C17" s="103">
        <v>79</v>
      </c>
      <c r="D17" s="104">
        <v>123</v>
      </c>
      <c r="E17" s="103">
        <v>11</v>
      </c>
      <c r="F17" s="103">
        <v>10</v>
      </c>
      <c r="G17" s="103">
        <v>27</v>
      </c>
      <c r="H17" s="103">
        <v>0</v>
      </c>
      <c r="I17" s="101"/>
      <c r="J17" s="103" t="s">
        <v>42</v>
      </c>
      <c r="K17" s="103">
        <v>542</v>
      </c>
      <c r="L17" s="103">
        <v>172</v>
      </c>
      <c r="M17" s="104">
        <v>297</v>
      </c>
      <c r="N17" s="103">
        <v>28</v>
      </c>
      <c r="O17" s="103">
        <v>12</v>
      </c>
      <c r="P17" s="103">
        <v>33</v>
      </c>
      <c r="Q17" s="103">
        <v>0</v>
      </c>
      <c r="R17" s="101"/>
    </row>
    <row r="18" spans="1:17" s="101" customFormat="1" ht="12.75" customHeight="1">
      <c r="A18" s="104" t="s">
        <v>2</v>
      </c>
      <c r="B18" s="104">
        <f aca="true" t="shared" si="4" ref="B18:H18">SUM(B16:B17)</f>
        <v>652</v>
      </c>
      <c r="C18" s="104">
        <f t="shared" si="4"/>
        <v>218</v>
      </c>
      <c r="D18" s="104">
        <f t="shared" si="4"/>
        <v>303</v>
      </c>
      <c r="E18" s="104">
        <f t="shared" si="4"/>
        <v>39</v>
      </c>
      <c r="F18" s="104">
        <f t="shared" si="4"/>
        <v>27</v>
      </c>
      <c r="G18" s="104">
        <f t="shared" si="4"/>
        <v>65</v>
      </c>
      <c r="H18" s="104">
        <f t="shared" si="4"/>
        <v>0</v>
      </c>
      <c r="J18" s="103" t="s">
        <v>43</v>
      </c>
      <c r="K18" s="103">
        <v>611</v>
      </c>
      <c r="L18" s="103">
        <v>181</v>
      </c>
      <c r="M18" s="104">
        <v>358</v>
      </c>
      <c r="N18" s="103">
        <v>20</v>
      </c>
      <c r="O18" s="103">
        <v>19</v>
      </c>
      <c r="P18" s="103">
        <v>33</v>
      </c>
      <c r="Q18" s="103">
        <v>0</v>
      </c>
    </row>
    <row r="19" spans="1:18" s="105" customFormat="1" ht="12.75" customHeight="1">
      <c r="A19" s="103" t="s">
        <v>15</v>
      </c>
      <c r="B19" s="103">
        <v>766</v>
      </c>
      <c r="C19" s="103">
        <v>210</v>
      </c>
      <c r="D19" s="104">
        <v>420</v>
      </c>
      <c r="E19" s="103">
        <v>38</v>
      </c>
      <c r="F19" s="103">
        <v>18</v>
      </c>
      <c r="G19" s="103">
        <v>80</v>
      </c>
      <c r="H19" s="103">
        <v>0</v>
      </c>
      <c r="I19" s="101"/>
      <c r="J19" s="103" t="s">
        <v>44</v>
      </c>
      <c r="K19" s="103">
        <v>393</v>
      </c>
      <c r="L19" s="103">
        <v>88</v>
      </c>
      <c r="M19" s="104">
        <v>252</v>
      </c>
      <c r="N19" s="103">
        <v>12</v>
      </c>
      <c r="O19" s="103">
        <v>19</v>
      </c>
      <c r="P19" s="103">
        <v>22</v>
      </c>
      <c r="Q19" s="103">
        <v>0</v>
      </c>
      <c r="R19" s="101"/>
    </row>
    <row r="20" spans="1:18" s="105" customFormat="1" ht="12.75" customHeight="1">
      <c r="A20" s="103" t="s">
        <v>16</v>
      </c>
      <c r="B20" s="103">
        <v>533</v>
      </c>
      <c r="C20" s="103">
        <v>143</v>
      </c>
      <c r="D20" s="104">
        <v>299</v>
      </c>
      <c r="E20" s="103">
        <v>32</v>
      </c>
      <c r="F20" s="103">
        <v>22</v>
      </c>
      <c r="G20" s="103">
        <v>37</v>
      </c>
      <c r="H20" s="103">
        <v>0</v>
      </c>
      <c r="I20" s="101"/>
      <c r="J20" s="103" t="s">
        <v>45</v>
      </c>
      <c r="K20" s="103">
        <v>461</v>
      </c>
      <c r="L20" s="103">
        <v>132</v>
      </c>
      <c r="M20" s="104">
        <v>297</v>
      </c>
      <c r="N20" s="103">
        <v>4</v>
      </c>
      <c r="O20" s="103">
        <v>7</v>
      </c>
      <c r="P20" s="103">
        <v>21</v>
      </c>
      <c r="Q20" s="103">
        <v>0</v>
      </c>
      <c r="R20" s="101"/>
    </row>
    <row r="21" spans="1:18" s="105" customFormat="1" ht="12.75" customHeight="1">
      <c r="A21" s="103" t="s">
        <v>17</v>
      </c>
      <c r="B21" s="103">
        <v>428</v>
      </c>
      <c r="C21" s="103">
        <v>153</v>
      </c>
      <c r="D21" s="104">
        <v>200</v>
      </c>
      <c r="E21" s="103">
        <v>25</v>
      </c>
      <c r="F21" s="103">
        <v>17</v>
      </c>
      <c r="G21" s="103">
        <v>33</v>
      </c>
      <c r="H21" s="103">
        <v>0</v>
      </c>
      <c r="I21" s="101"/>
      <c r="J21" s="103" t="s">
        <v>74</v>
      </c>
      <c r="K21" s="103">
        <v>665</v>
      </c>
      <c r="L21" s="103">
        <v>180</v>
      </c>
      <c r="M21" s="104">
        <v>412</v>
      </c>
      <c r="N21" s="103">
        <v>20</v>
      </c>
      <c r="O21" s="103">
        <v>12</v>
      </c>
      <c r="P21" s="103">
        <v>41</v>
      </c>
      <c r="Q21" s="103">
        <v>0</v>
      </c>
      <c r="R21" s="101"/>
    </row>
    <row r="22" spans="1:18" s="105" customFormat="1" ht="12.75" customHeight="1">
      <c r="A22" s="103" t="s">
        <v>18</v>
      </c>
      <c r="B22" s="103">
        <v>390</v>
      </c>
      <c r="C22" s="103">
        <v>148</v>
      </c>
      <c r="D22" s="104">
        <v>201</v>
      </c>
      <c r="E22" s="103">
        <v>9</v>
      </c>
      <c r="F22" s="103">
        <v>6</v>
      </c>
      <c r="G22" s="103">
        <v>26</v>
      </c>
      <c r="H22" s="103">
        <v>0</v>
      </c>
      <c r="I22" s="101"/>
      <c r="J22" s="104" t="s">
        <v>46</v>
      </c>
      <c r="K22" s="104">
        <f aca="true" t="shared" si="5" ref="K22:Q22">SUM(K17:K21)</f>
        <v>2672</v>
      </c>
      <c r="L22" s="104">
        <f t="shared" si="5"/>
        <v>753</v>
      </c>
      <c r="M22" s="104">
        <f t="shared" si="5"/>
        <v>1616</v>
      </c>
      <c r="N22" s="104">
        <f t="shared" si="5"/>
        <v>84</v>
      </c>
      <c r="O22" s="104">
        <f t="shared" si="5"/>
        <v>69</v>
      </c>
      <c r="P22" s="104">
        <f t="shared" si="5"/>
        <v>150</v>
      </c>
      <c r="Q22" s="104">
        <f t="shared" si="5"/>
        <v>0</v>
      </c>
      <c r="R22" s="101"/>
    </row>
    <row r="23" spans="1:18" s="105" customFormat="1" ht="12.75" customHeight="1">
      <c r="A23" s="103" t="s">
        <v>19</v>
      </c>
      <c r="B23" s="103">
        <v>91</v>
      </c>
      <c r="C23" s="103">
        <v>1</v>
      </c>
      <c r="D23" s="104">
        <v>56</v>
      </c>
      <c r="E23" s="103">
        <v>7</v>
      </c>
      <c r="F23" s="103">
        <v>17</v>
      </c>
      <c r="G23" s="103">
        <v>10</v>
      </c>
      <c r="H23" s="103">
        <v>0</v>
      </c>
      <c r="I23" s="101"/>
      <c r="J23" s="103" t="s">
        <v>135</v>
      </c>
      <c r="K23" s="103">
        <v>423</v>
      </c>
      <c r="L23" s="103">
        <v>102</v>
      </c>
      <c r="M23" s="104">
        <v>283</v>
      </c>
      <c r="N23" s="103">
        <v>14</v>
      </c>
      <c r="O23" s="103">
        <v>6</v>
      </c>
      <c r="P23" s="103">
        <v>18</v>
      </c>
      <c r="Q23" s="103">
        <v>0</v>
      </c>
      <c r="R23" s="101"/>
    </row>
    <row r="24" spans="1:17" s="101" customFormat="1" ht="12.75" customHeight="1">
      <c r="A24" s="104" t="s">
        <v>20</v>
      </c>
      <c r="B24" s="104">
        <f aca="true" t="shared" si="6" ref="B24:H24">SUM(B19:B23)</f>
        <v>2208</v>
      </c>
      <c r="C24" s="104">
        <f t="shared" si="6"/>
        <v>655</v>
      </c>
      <c r="D24" s="104">
        <f t="shared" si="6"/>
        <v>1176</v>
      </c>
      <c r="E24" s="104">
        <f t="shared" si="6"/>
        <v>111</v>
      </c>
      <c r="F24" s="104">
        <f t="shared" si="6"/>
        <v>80</v>
      </c>
      <c r="G24" s="104">
        <f t="shared" si="6"/>
        <v>186</v>
      </c>
      <c r="H24" s="104">
        <f t="shared" si="6"/>
        <v>0</v>
      </c>
      <c r="J24" s="103" t="s">
        <v>75</v>
      </c>
      <c r="K24" s="103">
        <v>532</v>
      </c>
      <c r="L24" s="103">
        <v>151</v>
      </c>
      <c r="M24" s="104">
        <v>294</v>
      </c>
      <c r="N24" s="103">
        <v>18</v>
      </c>
      <c r="O24" s="103">
        <v>18</v>
      </c>
      <c r="P24" s="103">
        <v>51</v>
      </c>
      <c r="Q24" s="103">
        <v>0</v>
      </c>
    </row>
    <row r="25" spans="1:18" s="105" customFormat="1" ht="12.75" customHeight="1">
      <c r="A25" s="103" t="s">
        <v>22</v>
      </c>
      <c r="B25" s="103">
        <v>394</v>
      </c>
      <c r="C25" s="103">
        <v>214</v>
      </c>
      <c r="D25" s="104">
        <v>126</v>
      </c>
      <c r="E25" s="103">
        <v>12</v>
      </c>
      <c r="F25" s="103">
        <v>10</v>
      </c>
      <c r="G25" s="103">
        <v>32</v>
      </c>
      <c r="H25" s="103">
        <v>0</v>
      </c>
      <c r="I25" s="101"/>
      <c r="J25" s="103" t="s">
        <v>76</v>
      </c>
      <c r="K25" s="103">
        <v>389</v>
      </c>
      <c r="L25" s="103">
        <v>104</v>
      </c>
      <c r="M25" s="104">
        <v>220</v>
      </c>
      <c r="N25" s="103">
        <v>21</v>
      </c>
      <c r="O25" s="103">
        <v>12</v>
      </c>
      <c r="P25" s="103">
        <v>32</v>
      </c>
      <c r="Q25" s="103">
        <v>0</v>
      </c>
      <c r="R25" s="101"/>
    </row>
    <row r="26" spans="1:18" s="105" customFormat="1" ht="12.75" customHeight="1">
      <c r="A26" s="103" t="s">
        <v>23</v>
      </c>
      <c r="B26" s="103">
        <v>232</v>
      </c>
      <c r="C26" s="103">
        <v>118</v>
      </c>
      <c r="D26" s="104">
        <v>80</v>
      </c>
      <c r="E26" s="103">
        <v>7</v>
      </c>
      <c r="F26" s="103">
        <v>7</v>
      </c>
      <c r="G26" s="103">
        <v>20</v>
      </c>
      <c r="H26" s="103">
        <v>0</v>
      </c>
      <c r="I26" s="101"/>
      <c r="J26" s="103" t="s">
        <v>77</v>
      </c>
      <c r="K26" s="103">
        <v>377</v>
      </c>
      <c r="L26" s="103">
        <v>129</v>
      </c>
      <c r="M26" s="104">
        <v>201</v>
      </c>
      <c r="N26" s="103">
        <v>14</v>
      </c>
      <c r="O26" s="103">
        <v>10</v>
      </c>
      <c r="P26" s="103">
        <v>23</v>
      </c>
      <c r="Q26" s="103">
        <v>0</v>
      </c>
      <c r="R26" s="101"/>
    </row>
    <row r="27" spans="1:17" s="101" customFormat="1" ht="12.75" customHeight="1">
      <c r="A27" s="104" t="s">
        <v>2</v>
      </c>
      <c r="B27" s="104">
        <f aca="true" t="shared" si="7" ref="B27:H27">SUM(B25:B26)</f>
        <v>626</v>
      </c>
      <c r="C27" s="104">
        <f t="shared" si="7"/>
        <v>332</v>
      </c>
      <c r="D27" s="104">
        <f t="shared" si="7"/>
        <v>206</v>
      </c>
      <c r="E27" s="104">
        <f t="shared" si="7"/>
        <v>19</v>
      </c>
      <c r="F27" s="104">
        <f t="shared" si="7"/>
        <v>17</v>
      </c>
      <c r="G27" s="104">
        <f t="shared" si="7"/>
        <v>52</v>
      </c>
      <c r="H27" s="104">
        <f t="shared" si="7"/>
        <v>0</v>
      </c>
      <c r="J27" s="103" t="s">
        <v>78</v>
      </c>
      <c r="K27" s="103">
        <v>707</v>
      </c>
      <c r="L27" s="103">
        <v>189</v>
      </c>
      <c r="M27" s="104">
        <v>432</v>
      </c>
      <c r="N27" s="103">
        <v>25</v>
      </c>
      <c r="O27" s="103">
        <v>14</v>
      </c>
      <c r="P27" s="103">
        <v>47</v>
      </c>
      <c r="Q27" s="103">
        <v>0</v>
      </c>
    </row>
    <row r="28" spans="1:18" s="105" customFormat="1" ht="12.75" customHeight="1">
      <c r="A28" s="103" t="s">
        <v>24</v>
      </c>
      <c r="B28" s="103">
        <v>321</v>
      </c>
      <c r="C28" s="103">
        <v>51</v>
      </c>
      <c r="D28" s="104">
        <v>202</v>
      </c>
      <c r="E28" s="103">
        <v>19</v>
      </c>
      <c r="F28" s="103">
        <v>14</v>
      </c>
      <c r="G28" s="103">
        <v>35</v>
      </c>
      <c r="H28" s="103">
        <v>0</v>
      </c>
      <c r="I28" s="101"/>
      <c r="J28" s="104" t="s">
        <v>79</v>
      </c>
      <c r="K28" s="104">
        <f aca="true" t="shared" si="8" ref="K28:Q28">SUM(K23:K27)</f>
        <v>2428</v>
      </c>
      <c r="L28" s="104">
        <f t="shared" si="8"/>
        <v>675</v>
      </c>
      <c r="M28" s="104">
        <f t="shared" si="8"/>
        <v>1430</v>
      </c>
      <c r="N28" s="104">
        <f t="shared" si="8"/>
        <v>92</v>
      </c>
      <c r="O28" s="104">
        <f t="shared" si="8"/>
        <v>60</v>
      </c>
      <c r="P28" s="104">
        <f t="shared" si="8"/>
        <v>171</v>
      </c>
      <c r="Q28" s="104">
        <f t="shared" si="8"/>
        <v>0</v>
      </c>
      <c r="R28" s="101"/>
    </row>
    <row r="29" spans="1:18" s="105" customFormat="1" ht="12.75" customHeight="1">
      <c r="A29" s="103" t="s">
        <v>25</v>
      </c>
      <c r="B29" s="103">
        <v>294</v>
      </c>
      <c r="C29" s="103">
        <v>85</v>
      </c>
      <c r="D29" s="104">
        <v>154</v>
      </c>
      <c r="E29" s="103">
        <v>6</v>
      </c>
      <c r="F29" s="103">
        <v>8</v>
      </c>
      <c r="G29" s="103">
        <v>41</v>
      </c>
      <c r="H29" s="103">
        <v>0</v>
      </c>
      <c r="I29" s="101"/>
      <c r="J29" s="103" t="s">
        <v>80</v>
      </c>
      <c r="K29" s="103">
        <v>206</v>
      </c>
      <c r="L29" s="103">
        <v>40</v>
      </c>
      <c r="M29" s="104">
        <v>132</v>
      </c>
      <c r="N29" s="103">
        <v>4</v>
      </c>
      <c r="O29" s="103">
        <v>4</v>
      </c>
      <c r="P29" s="103">
        <v>26</v>
      </c>
      <c r="Q29" s="103">
        <v>0</v>
      </c>
      <c r="R29" s="101"/>
    </row>
    <row r="30" spans="1:17" s="101" customFormat="1" ht="12.75" customHeight="1">
      <c r="A30" s="104" t="s">
        <v>2</v>
      </c>
      <c r="B30" s="104">
        <f aca="true" t="shared" si="9" ref="B30:H30">SUM(B28:B29)</f>
        <v>615</v>
      </c>
      <c r="C30" s="104">
        <f t="shared" si="9"/>
        <v>136</v>
      </c>
      <c r="D30" s="104">
        <f t="shared" si="9"/>
        <v>356</v>
      </c>
      <c r="E30" s="104">
        <f t="shared" si="9"/>
        <v>25</v>
      </c>
      <c r="F30" s="104">
        <f t="shared" si="9"/>
        <v>22</v>
      </c>
      <c r="G30" s="104">
        <f t="shared" si="9"/>
        <v>76</v>
      </c>
      <c r="H30" s="104">
        <f t="shared" si="9"/>
        <v>0</v>
      </c>
      <c r="J30" s="103" t="s">
        <v>81</v>
      </c>
      <c r="K30" s="103">
        <v>169</v>
      </c>
      <c r="L30" s="103">
        <v>30</v>
      </c>
      <c r="M30" s="104">
        <v>117</v>
      </c>
      <c r="N30" s="103">
        <v>8</v>
      </c>
      <c r="O30" s="103">
        <v>3</v>
      </c>
      <c r="P30" s="103">
        <v>11</v>
      </c>
      <c r="Q30" s="103">
        <v>0</v>
      </c>
    </row>
    <row r="31" spans="1:18" s="105" customFormat="1" ht="12.75" customHeight="1">
      <c r="A31" s="103" t="s">
        <v>26</v>
      </c>
      <c r="B31" s="103"/>
      <c r="C31" s="103"/>
      <c r="D31" s="104"/>
      <c r="E31" s="103"/>
      <c r="F31" s="103"/>
      <c r="G31" s="103"/>
      <c r="H31" s="103"/>
      <c r="I31" s="101"/>
      <c r="J31" s="103" t="s">
        <v>82</v>
      </c>
      <c r="K31" s="103">
        <v>88</v>
      </c>
      <c r="L31" s="103">
        <v>14</v>
      </c>
      <c r="M31" s="104">
        <v>54</v>
      </c>
      <c r="N31" s="103">
        <v>6</v>
      </c>
      <c r="O31" s="103">
        <v>2</v>
      </c>
      <c r="P31" s="103">
        <v>12</v>
      </c>
      <c r="Q31" s="103">
        <v>0</v>
      </c>
      <c r="R31" s="101"/>
    </row>
    <row r="32" spans="1:18" s="105" customFormat="1" ht="12.75" customHeight="1">
      <c r="A32" s="103" t="s">
        <v>27</v>
      </c>
      <c r="B32" s="103">
        <v>298</v>
      </c>
      <c r="C32" s="103">
        <v>87</v>
      </c>
      <c r="D32" s="104">
        <v>153</v>
      </c>
      <c r="E32" s="103">
        <v>13</v>
      </c>
      <c r="F32" s="103">
        <v>3</v>
      </c>
      <c r="G32" s="103">
        <v>42</v>
      </c>
      <c r="H32" s="103">
        <v>0</v>
      </c>
      <c r="I32" s="101"/>
      <c r="J32" s="103" t="s">
        <v>83</v>
      </c>
      <c r="K32" s="103">
        <v>636</v>
      </c>
      <c r="L32" s="103">
        <v>168</v>
      </c>
      <c r="M32" s="104">
        <v>367</v>
      </c>
      <c r="N32" s="103">
        <v>17</v>
      </c>
      <c r="O32" s="103">
        <v>15</v>
      </c>
      <c r="P32" s="103">
        <v>69</v>
      </c>
      <c r="Q32" s="103">
        <v>0</v>
      </c>
      <c r="R32" s="101"/>
    </row>
    <row r="33" spans="1:18" s="105" customFormat="1" ht="12.75" customHeight="1">
      <c r="A33" s="103" t="s">
        <v>28</v>
      </c>
      <c r="B33" s="103">
        <v>176</v>
      </c>
      <c r="C33" s="103">
        <v>20</v>
      </c>
      <c r="D33" s="104">
        <v>123</v>
      </c>
      <c r="E33" s="103">
        <v>3</v>
      </c>
      <c r="F33" s="103">
        <v>2</v>
      </c>
      <c r="G33" s="103">
        <v>28</v>
      </c>
      <c r="H33" s="103">
        <v>0</v>
      </c>
      <c r="I33" s="101"/>
      <c r="J33" s="103" t="s">
        <v>84</v>
      </c>
      <c r="K33" s="103">
        <v>582</v>
      </c>
      <c r="L33" s="103">
        <v>175</v>
      </c>
      <c r="M33" s="104">
        <v>332</v>
      </c>
      <c r="N33" s="103">
        <v>17</v>
      </c>
      <c r="O33" s="103">
        <v>14</v>
      </c>
      <c r="P33" s="103">
        <v>44</v>
      </c>
      <c r="Q33" s="103">
        <v>0</v>
      </c>
      <c r="R33" s="101"/>
    </row>
    <row r="34" spans="1:18" s="105" customFormat="1" ht="12.75" customHeight="1">
      <c r="A34" s="103" t="s">
        <v>29</v>
      </c>
      <c r="B34" s="103">
        <v>294</v>
      </c>
      <c r="C34" s="103">
        <v>49</v>
      </c>
      <c r="D34" s="104">
        <v>183</v>
      </c>
      <c r="E34" s="103">
        <v>17</v>
      </c>
      <c r="F34" s="103">
        <v>5</v>
      </c>
      <c r="G34" s="103">
        <v>40</v>
      </c>
      <c r="H34" s="103">
        <v>0</v>
      </c>
      <c r="I34" s="101"/>
      <c r="J34" s="104" t="s">
        <v>85</v>
      </c>
      <c r="K34" s="104">
        <f aca="true" t="shared" si="10" ref="K34:Q34">SUM(K29:K33)</f>
        <v>1681</v>
      </c>
      <c r="L34" s="104">
        <f t="shared" si="10"/>
        <v>427</v>
      </c>
      <c r="M34" s="104">
        <f t="shared" si="10"/>
        <v>1002</v>
      </c>
      <c r="N34" s="104">
        <f t="shared" si="10"/>
        <v>52</v>
      </c>
      <c r="O34" s="104">
        <f t="shared" si="10"/>
        <v>38</v>
      </c>
      <c r="P34" s="104">
        <f t="shared" si="10"/>
        <v>162</v>
      </c>
      <c r="Q34" s="104">
        <f t="shared" si="10"/>
        <v>0</v>
      </c>
      <c r="R34" s="101"/>
    </row>
    <row r="35" spans="1:18" s="105" customFormat="1" ht="12.75" customHeight="1">
      <c r="A35" s="103" t="s">
        <v>30</v>
      </c>
      <c r="B35" s="103">
        <v>404</v>
      </c>
      <c r="C35" s="103">
        <v>64</v>
      </c>
      <c r="D35" s="104">
        <v>278</v>
      </c>
      <c r="E35" s="103">
        <v>14</v>
      </c>
      <c r="F35" s="103">
        <v>11</v>
      </c>
      <c r="G35" s="103">
        <v>37</v>
      </c>
      <c r="H35" s="103">
        <v>0</v>
      </c>
      <c r="I35" s="101"/>
      <c r="J35" s="104" t="s">
        <v>86</v>
      </c>
      <c r="K35" s="104">
        <f aca="true" t="shared" si="11" ref="K35:Q35">SUM(K34,K28,K22,K16,K10,B79)</f>
        <v>11806</v>
      </c>
      <c r="L35" s="104">
        <f t="shared" si="11"/>
        <v>3125</v>
      </c>
      <c r="M35" s="104">
        <f t="shared" si="11"/>
        <v>7003</v>
      </c>
      <c r="N35" s="104">
        <f t="shared" si="11"/>
        <v>425</v>
      </c>
      <c r="O35" s="104">
        <f t="shared" si="11"/>
        <v>308</v>
      </c>
      <c r="P35" s="104">
        <f t="shared" si="11"/>
        <v>945</v>
      </c>
      <c r="Q35" s="104">
        <f t="shared" si="11"/>
        <v>0</v>
      </c>
      <c r="R35" s="101"/>
    </row>
    <row r="36" spans="1:17" s="101" customFormat="1" ht="12.75" customHeight="1">
      <c r="A36" s="104" t="s">
        <v>31</v>
      </c>
      <c r="B36" s="104">
        <f aca="true" t="shared" si="12" ref="B36:H36">SUM(B32:B35)</f>
        <v>1172</v>
      </c>
      <c r="C36" s="104">
        <f t="shared" si="12"/>
        <v>220</v>
      </c>
      <c r="D36" s="104">
        <f t="shared" si="12"/>
        <v>737</v>
      </c>
      <c r="E36" s="104">
        <f t="shared" si="12"/>
        <v>47</v>
      </c>
      <c r="F36" s="104">
        <f t="shared" si="12"/>
        <v>21</v>
      </c>
      <c r="G36" s="104">
        <f t="shared" si="12"/>
        <v>147</v>
      </c>
      <c r="H36" s="104">
        <f t="shared" si="12"/>
        <v>0</v>
      </c>
      <c r="J36" s="103" t="s">
        <v>87</v>
      </c>
      <c r="K36" s="103">
        <v>355</v>
      </c>
      <c r="L36" s="103">
        <v>111</v>
      </c>
      <c r="M36" s="104">
        <v>198</v>
      </c>
      <c r="N36" s="103">
        <v>6</v>
      </c>
      <c r="O36" s="103">
        <v>18</v>
      </c>
      <c r="P36" s="103">
        <v>22</v>
      </c>
      <c r="Q36" s="103">
        <v>0</v>
      </c>
    </row>
    <row r="37" spans="1:18" s="105" customFormat="1" ht="12.75" customHeight="1">
      <c r="A37" s="103" t="s">
        <v>32</v>
      </c>
      <c r="B37" s="103">
        <v>423</v>
      </c>
      <c r="C37" s="103">
        <v>94</v>
      </c>
      <c r="D37" s="104">
        <v>249</v>
      </c>
      <c r="E37" s="103">
        <v>13</v>
      </c>
      <c r="F37" s="103">
        <v>10</v>
      </c>
      <c r="G37" s="103">
        <v>57</v>
      </c>
      <c r="H37" s="103">
        <v>0</v>
      </c>
      <c r="I37" s="101"/>
      <c r="J37" s="103" t="s">
        <v>88</v>
      </c>
      <c r="K37" s="103">
        <v>369</v>
      </c>
      <c r="L37" s="103">
        <v>147</v>
      </c>
      <c r="M37" s="104">
        <v>168</v>
      </c>
      <c r="N37" s="103">
        <v>16</v>
      </c>
      <c r="O37" s="103">
        <v>12</v>
      </c>
      <c r="P37" s="103">
        <v>26</v>
      </c>
      <c r="Q37" s="103">
        <v>0</v>
      </c>
      <c r="R37" s="101"/>
    </row>
    <row r="38" spans="1:18" s="105" customFormat="1" ht="12.75" customHeight="1">
      <c r="A38" s="103" t="s">
        <v>33</v>
      </c>
      <c r="B38" s="103">
        <v>370</v>
      </c>
      <c r="C38" s="103">
        <v>75</v>
      </c>
      <c r="D38" s="104">
        <v>221</v>
      </c>
      <c r="E38" s="103">
        <v>20</v>
      </c>
      <c r="F38" s="103">
        <v>7</v>
      </c>
      <c r="G38" s="103">
        <v>47</v>
      </c>
      <c r="H38" s="103">
        <v>0</v>
      </c>
      <c r="I38" s="101"/>
      <c r="J38" s="104" t="s">
        <v>20</v>
      </c>
      <c r="K38" s="104">
        <f aca="true" t="shared" si="13" ref="K38:Q38">SUM(K36:K37)</f>
        <v>724</v>
      </c>
      <c r="L38" s="104">
        <f t="shared" si="13"/>
        <v>258</v>
      </c>
      <c r="M38" s="104">
        <f t="shared" si="13"/>
        <v>366</v>
      </c>
      <c r="N38" s="104">
        <f t="shared" si="13"/>
        <v>22</v>
      </c>
      <c r="O38" s="104">
        <f t="shared" si="13"/>
        <v>30</v>
      </c>
      <c r="P38" s="104">
        <f t="shared" si="13"/>
        <v>48</v>
      </c>
      <c r="Q38" s="104">
        <f t="shared" si="13"/>
        <v>0</v>
      </c>
      <c r="R38" s="101"/>
    </row>
    <row r="39" spans="1:18" s="105" customFormat="1" ht="12.75" customHeight="1">
      <c r="A39" s="103" t="s">
        <v>34</v>
      </c>
      <c r="B39" s="103">
        <v>551</v>
      </c>
      <c r="C39" s="103">
        <v>122</v>
      </c>
      <c r="D39" s="104">
        <v>339</v>
      </c>
      <c r="E39" s="103">
        <v>17</v>
      </c>
      <c r="F39" s="103">
        <v>15</v>
      </c>
      <c r="G39" s="103">
        <v>58</v>
      </c>
      <c r="H39" s="103">
        <v>0</v>
      </c>
      <c r="I39" s="101"/>
      <c r="J39" s="103" t="s">
        <v>89</v>
      </c>
      <c r="K39" s="103">
        <v>601</v>
      </c>
      <c r="L39" s="103">
        <v>280</v>
      </c>
      <c r="M39" s="104">
        <v>209</v>
      </c>
      <c r="N39" s="103">
        <v>12</v>
      </c>
      <c r="O39" s="103">
        <v>11</v>
      </c>
      <c r="P39" s="103">
        <v>89</v>
      </c>
      <c r="Q39" s="103">
        <v>0</v>
      </c>
      <c r="R39" s="101"/>
    </row>
    <row r="40" spans="1:18" s="105" customFormat="1" ht="12.75" customHeight="1">
      <c r="A40" s="103" t="s">
        <v>35</v>
      </c>
      <c r="B40" s="103">
        <v>403</v>
      </c>
      <c r="C40" s="103">
        <v>100</v>
      </c>
      <c r="D40" s="104">
        <v>232</v>
      </c>
      <c r="E40" s="103">
        <v>20</v>
      </c>
      <c r="F40" s="103">
        <v>9</v>
      </c>
      <c r="G40" s="103">
        <v>42</v>
      </c>
      <c r="H40" s="103">
        <v>0</v>
      </c>
      <c r="I40" s="101"/>
      <c r="J40" s="104" t="s">
        <v>20</v>
      </c>
      <c r="K40" s="104">
        <f aca="true" t="shared" si="14" ref="K40:Q40">SUM(K39)</f>
        <v>601</v>
      </c>
      <c r="L40" s="104">
        <f t="shared" si="14"/>
        <v>280</v>
      </c>
      <c r="M40" s="104">
        <f t="shared" si="14"/>
        <v>209</v>
      </c>
      <c r="N40" s="104">
        <f t="shared" si="14"/>
        <v>12</v>
      </c>
      <c r="O40" s="104">
        <f t="shared" si="14"/>
        <v>11</v>
      </c>
      <c r="P40" s="104">
        <f t="shared" si="14"/>
        <v>89</v>
      </c>
      <c r="Q40" s="104">
        <f t="shared" si="14"/>
        <v>0</v>
      </c>
      <c r="R40" s="101"/>
    </row>
    <row r="41" spans="1:17" s="101" customFormat="1" ht="12.75" customHeight="1">
      <c r="A41" s="104" t="s">
        <v>36</v>
      </c>
      <c r="B41" s="104">
        <f aca="true" t="shared" si="15" ref="B41:H41">SUM(B37:B40)</f>
        <v>1747</v>
      </c>
      <c r="C41" s="104">
        <f t="shared" si="15"/>
        <v>391</v>
      </c>
      <c r="D41" s="104">
        <f t="shared" si="15"/>
        <v>1041</v>
      </c>
      <c r="E41" s="104">
        <f t="shared" si="15"/>
        <v>70</v>
      </c>
      <c r="F41" s="104">
        <f t="shared" si="15"/>
        <v>41</v>
      </c>
      <c r="G41" s="104">
        <f t="shared" si="15"/>
        <v>204</v>
      </c>
      <c r="H41" s="104">
        <f t="shared" si="15"/>
        <v>0</v>
      </c>
      <c r="J41" s="103" t="s">
        <v>90</v>
      </c>
      <c r="K41" s="103">
        <v>655</v>
      </c>
      <c r="L41" s="103">
        <v>227</v>
      </c>
      <c r="M41" s="104">
        <v>346</v>
      </c>
      <c r="N41" s="103">
        <v>27</v>
      </c>
      <c r="O41" s="103">
        <v>15</v>
      </c>
      <c r="P41" s="103">
        <v>40</v>
      </c>
      <c r="Q41" s="103">
        <v>0</v>
      </c>
    </row>
    <row r="42" spans="1:18" s="105" customFormat="1" ht="12.75" customHeight="1">
      <c r="A42" s="103" t="s">
        <v>37</v>
      </c>
      <c r="B42" s="103">
        <v>97</v>
      </c>
      <c r="C42" s="103">
        <v>21</v>
      </c>
      <c r="D42" s="104">
        <v>57</v>
      </c>
      <c r="E42" s="103">
        <v>1</v>
      </c>
      <c r="F42" s="103">
        <v>1</v>
      </c>
      <c r="G42" s="103">
        <v>17</v>
      </c>
      <c r="H42" s="103">
        <v>0</v>
      </c>
      <c r="I42" s="101"/>
      <c r="J42" s="103" t="s">
        <v>91</v>
      </c>
      <c r="K42" s="103">
        <v>512</v>
      </c>
      <c r="L42" s="103">
        <v>174</v>
      </c>
      <c r="M42" s="104">
        <v>260</v>
      </c>
      <c r="N42" s="103">
        <v>22</v>
      </c>
      <c r="O42" s="103">
        <v>16</v>
      </c>
      <c r="P42" s="103">
        <v>40</v>
      </c>
      <c r="Q42" s="103">
        <v>0</v>
      </c>
      <c r="R42" s="101"/>
    </row>
    <row r="43" spans="1:18" s="105" customFormat="1" ht="12.75" customHeight="1">
      <c r="A43" s="103" t="s">
        <v>38</v>
      </c>
      <c r="B43" s="103">
        <v>228</v>
      </c>
      <c r="C43" s="103">
        <v>24</v>
      </c>
      <c r="D43" s="104">
        <v>145</v>
      </c>
      <c r="E43" s="103">
        <v>10</v>
      </c>
      <c r="F43" s="103">
        <v>5</v>
      </c>
      <c r="G43" s="103">
        <v>44</v>
      </c>
      <c r="H43" s="103">
        <v>0</v>
      </c>
      <c r="I43" s="101"/>
      <c r="J43" s="104" t="s">
        <v>20</v>
      </c>
      <c r="K43" s="104">
        <f aca="true" t="shared" si="16" ref="K43:Q43">SUM(K41:K42)</f>
        <v>1167</v>
      </c>
      <c r="L43" s="104">
        <f t="shared" si="16"/>
        <v>401</v>
      </c>
      <c r="M43" s="104">
        <f t="shared" si="16"/>
        <v>606</v>
      </c>
      <c r="N43" s="104">
        <f t="shared" si="16"/>
        <v>49</v>
      </c>
      <c r="O43" s="104">
        <f t="shared" si="16"/>
        <v>31</v>
      </c>
      <c r="P43" s="104">
        <f t="shared" si="16"/>
        <v>80</v>
      </c>
      <c r="Q43" s="104">
        <f t="shared" si="16"/>
        <v>0</v>
      </c>
      <c r="R43" s="101"/>
    </row>
    <row r="44" spans="1:18" s="105" customFormat="1" ht="12.75" customHeight="1">
      <c r="A44" s="103" t="s">
        <v>39</v>
      </c>
      <c r="B44" s="103">
        <v>451</v>
      </c>
      <c r="C44" s="103">
        <v>76</v>
      </c>
      <c r="D44" s="104">
        <v>296</v>
      </c>
      <c r="E44" s="103">
        <v>17</v>
      </c>
      <c r="F44" s="103">
        <v>9</v>
      </c>
      <c r="G44" s="103">
        <v>53</v>
      </c>
      <c r="H44" s="103">
        <v>0</v>
      </c>
      <c r="I44" s="101"/>
      <c r="J44" s="103" t="s">
        <v>94</v>
      </c>
      <c r="K44" s="103">
        <v>768</v>
      </c>
      <c r="L44" s="103">
        <v>160</v>
      </c>
      <c r="M44" s="104">
        <v>471</v>
      </c>
      <c r="N44" s="103">
        <v>44</v>
      </c>
      <c r="O44" s="103">
        <v>14</v>
      </c>
      <c r="P44" s="103">
        <v>79</v>
      </c>
      <c r="Q44" s="103">
        <v>0</v>
      </c>
      <c r="R44" s="101"/>
    </row>
    <row r="45" spans="1:18" s="105" customFormat="1" ht="12.75" customHeight="1">
      <c r="A45" s="103" t="s">
        <v>40</v>
      </c>
      <c r="B45" s="103">
        <v>449</v>
      </c>
      <c r="C45" s="103">
        <v>96</v>
      </c>
      <c r="D45" s="104">
        <v>275</v>
      </c>
      <c r="E45" s="103">
        <v>19</v>
      </c>
      <c r="F45" s="103">
        <v>15</v>
      </c>
      <c r="G45" s="103">
        <v>44</v>
      </c>
      <c r="H45" s="103">
        <v>0</v>
      </c>
      <c r="I45" s="101"/>
      <c r="J45" s="103" t="s">
        <v>95</v>
      </c>
      <c r="K45" s="103">
        <v>506</v>
      </c>
      <c r="L45" s="103">
        <v>112</v>
      </c>
      <c r="M45" s="104">
        <v>264</v>
      </c>
      <c r="N45" s="103">
        <v>22</v>
      </c>
      <c r="O45" s="103">
        <v>10</v>
      </c>
      <c r="P45" s="103">
        <v>98</v>
      </c>
      <c r="Q45" s="103">
        <v>0</v>
      </c>
      <c r="R45" s="101"/>
    </row>
    <row r="46" spans="1:17" s="101" customFormat="1" ht="12.75" customHeight="1">
      <c r="A46" s="104" t="s">
        <v>41</v>
      </c>
      <c r="B46" s="104">
        <f aca="true" t="shared" si="17" ref="B46:H46">SUM(B42:B45)</f>
        <v>1225</v>
      </c>
      <c r="C46" s="104">
        <f t="shared" si="17"/>
        <v>217</v>
      </c>
      <c r="D46" s="104">
        <f t="shared" si="17"/>
        <v>773</v>
      </c>
      <c r="E46" s="104">
        <f t="shared" si="17"/>
        <v>47</v>
      </c>
      <c r="F46" s="104">
        <f t="shared" si="17"/>
        <v>30</v>
      </c>
      <c r="G46" s="104">
        <f t="shared" si="17"/>
        <v>158</v>
      </c>
      <c r="H46" s="104">
        <f t="shared" si="17"/>
        <v>0</v>
      </c>
      <c r="J46" s="103" t="s">
        <v>96</v>
      </c>
      <c r="K46" s="103">
        <v>504</v>
      </c>
      <c r="L46" s="103">
        <v>83</v>
      </c>
      <c r="M46" s="104">
        <v>276</v>
      </c>
      <c r="N46" s="103">
        <v>31</v>
      </c>
      <c r="O46" s="103">
        <v>10</v>
      </c>
      <c r="P46" s="103">
        <v>104</v>
      </c>
      <c r="Q46" s="103">
        <v>0</v>
      </c>
    </row>
    <row r="47" spans="1:18" s="105" customFormat="1" ht="12.75" customHeight="1">
      <c r="A47" s="103" t="s">
        <v>42</v>
      </c>
      <c r="B47" s="103">
        <v>229</v>
      </c>
      <c r="C47" s="103">
        <v>20</v>
      </c>
      <c r="D47" s="104">
        <v>142</v>
      </c>
      <c r="E47" s="103">
        <v>10</v>
      </c>
      <c r="F47" s="103">
        <v>5</v>
      </c>
      <c r="G47" s="103">
        <v>52</v>
      </c>
      <c r="H47" s="103">
        <v>0</v>
      </c>
      <c r="I47" s="101"/>
      <c r="J47" s="103" t="s">
        <v>97</v>
      </c>
      <c r="K47" s="103">
        <v>815</v>
      </c>
      <c r="L47" s="103">
        <v>174</v>
      </c>
      <c r="M47" s="104">
        <v>498</v>
      </c>
      <c r="N47" s="103">
        <v>36</v>
      </c>
      <c r="O47" s="103">
        <v>8</v>
      </c>
      <c r="P47" s="103">
        <v>99</v>
      </c>
      <c r="Q47" s="103">
        <v>0</v>
      </c>
      <c r="R47" s="101"/>
    </row>
    <row r="48" spans="1:18" s="105" customFormat="1" ht="12.75" customHeight="1">
      <c r="A48" s="103" t="s">
        <v>43</v>
      </c>
      <c r="B48" s="103">
        <v>324</v>
      </c>
      <c r="C48" s="103">
        <v>52</v>
      </c>
      <c r="D48" s="104">
        <v>207</v>
      </c>
      <c r="E48" s="103">
        <v>17</v>
      </c>
      <c r="F48" s="103">
        <v>3</v>
      </c>
      <c r="G48" s="103">
        <v>45</v>
      </c>
      <c r="H48" s="103">
        <v>0</v>
      </c>
      <c r="I48" s="101"/>
      <c r="J48" s="103" t="s">
        <v>98</v>
      </c>
      <c r="K48" s="103">
        <v>731</v>
      </c>
      <c r="L48" s="103">
        <v>119</v>
      </c>
      <c r="M48" s="104">
        <v>456</v>
      </c>
      <c r="N48" s="103">
        <v>43</v>
      </c>
      <c r="O48" s="103">
        <v>8</v>
      </c>
      <c r="P48" s="103">
        <v>105</v>
      </c>
      <c r="Q48" s="103">
        <v>0</v>
      </c>
      <c r="R48" s="101"/>
    </row>
    <row r="49" spans="1:18" s="105" customFormat="1" ht="12.75" customHeight="1">
      <c r="A49" s="103" t="s">
        <v>44</v>
      </c>
      <c r="B49" s="103">
        <v>296</v>
      </c>
      <c r="C49" s="103">
        <v>33</v>
      </c>
      <c r="D49" s="104">
        <v>198</v>
      </c>
      <c r="E49" s="103">
        <v>10</v>
      </c>
      <c r="F49" s="103">
        <v>5</v>
      </c>
      <c r="G49" s="103">
        <v>50</v>
      </c>
      <c r="H49" s="103">
        <v>0</v>
      </c>
      <c r="I49" s="101"/>
      <c r="J49" s="103" t="s">
        <v>99</v>
      </c>
      <c r="K49" s="103">
        <v>692</v>
      </c>
      <c r="L49" s="103">
        <v>145</v>
      </c>
      <c r="M49" s="104">
        <v>401</v>
      </c>
      <c r="N49" s="103">
        <v>33</v>
      </c>
      <c r="O49" s="103">
        <v>10</v>
      </c>
      <c r="P49" s="103">
        <v>103</v>
      </c>
      <c r="Q49" s="103">
        <v>0</v>
      </c>
      <c r="R49" s="101"/>
    </row>
    <row r="50" spans="1:17" s="105" customFormat="1" ht="12.75" customHeight="1">
      <c r="A50" s="103" t="s">
        <v>45</v>
      </c>
      <c r="B50" s="103">
        <v>263</v>
      </c>
      <c r="C50" s="103">
        <v>33</v>
      </c>
      <c r="D50" s="104">
        <v>180</v>
      </c>
      <c r="E50" s="103">
        <v>16</v>
      </c>
      <c r="F50" s="103">
        <v>5</v>
      </c>
      <c r="G50" s="103">
        <v>29</v>
      </c>
      <c r="H50" s="103">
        <v>0</v>
      </c>
      <c r="I50" s="101"/>
      <c r="J50" s="103" t="s">
        <v>100</v>
      </c>
      <c r="K50" s="103">
        <v>474</v>
      </c>
      <c r="L50" s="103">
        <v>118</v>
      </c>
      <c r="M50" s="104">
        <v>246</v>
      </c>
      <c r="N50" s="103">
        <v>28</v>
      </c>
      <c r="O50" s="103">
        <v>13</v>
      </c>
      <c r="P50" s="103">
        <v>69</v>
      </c>
      <c r="Q50" s="103">
        <v>0</v>
      </c>
    </row>
    <row r="51" spans="1:18" s="101" customFormat="1" ht="12.75" customHeight="1">
      <c r="A51" s="104" t="s">
        <v>46</v>
      </c>
      <c r="B51" s="104">
        <f aca="true" t="shared" si="18" ref="B51:H51">SUM(B47:B50)</f>
        <v>1112</v>
      </c>
      <c r="C51" s="104">
        <f t="shared" si="18"/>
        <v>138</v>
      </c>
      <c r="D51" s="104">
        <f t="shared" si="18"/>
        <v>727</v>
      </c>
      <c r="E51" s="104">
        <f t="shared" si="18"/>
        <v>53</v>
      </c>
      <c r="F51" s="104">
        <f t="shared" si="18"/>
        <v>18</v>
      </c>
      <c r="G51" s="104">
        <f t="shared" si="18"/>
        <v>176</v>
      </c>
      <c r="H51" s="104">
        <f t="shared" si="18"/>
        <v>0</v>
      </c>
      <c r="J51" s="103" t="s">
        <v>101</v>
      </c>
      <c r="K51" s="103">
        <v>415</v>
      </c>
      <c r="L51" s="103">
        <v>127</v>
      </c>
      <c r="M51" s="104">
        <v>214</v>
      </c>
      <c r="N51" s="103">
        <v>21</v>
      </c>
      <c r="O51" s="103">
        <v>13</v>
      </c>
      <c r="P51" s="103">
        <v>40</v>
      </c>
      <c r="Q51" s="103">
        <v>0</v>
      </c>
      <c r="R51" s="105"/>
    </row>
    <row r="52" spans="1:18" s="101" customFormat="1" ht="12.75" customHeight="1">
      <c r="A52" s="104" t="s">
        <v>47</v>
      </c>
      <c r="B52" s="104">
        <f aca="true" t="shared" si="19" ref="B52:H52">SUM(B51,B46,B41,B36)</f>
        <v>5256</v>
      </c>
      <c r="C52" s="104">
        <f t="shared" si="19"/>
        <v>966</v>
      </c>
      <c r="D52" s="104">
        <f t="shared" si="19"/>
        <v>3278</v>
      </c>
      <c r="E52" s="104">
        <f t="shared" si="19"/>
        <v>217</v>
      </c>
      <c r="F52" s="104">
        <f t="shared" si="19"/>
        <v>110</v>
      </c>
      <c r="G52" s="104">
        <f t="shared" si="19"/>
        <v>685</v>
      </c>
      <c r="H52" s="104">
        <f t="shared" si="19"/>
        <v>0</v>
      </c>
      <c r="J52" s="103" t="s">
        <v>102</v>
      </c>
      <c r="K52" s="103">
        <v>329</v>
      </c>
      <c r="L52" s="103">
        <v>86</v>
      </c>
      <c r="M52" s="104">
        <v>168</v>
      </c>
      <c r="N52" s="103">
        <v>20</v>
      </c>
      <c r="O52" s="103">
        <v>13</v>
      </c>
      <c r="P52" s="103">
        <v>42</v>
      </c>
      <c r="Q52" s="103">
        <v>0</v>
      </c>
      <c r="R52" s="105"/>
    </row>
    <row r="53" spans="1:17" s="105" customFormat="1" ht="12.75" customHeight="1">
      <c r="A53" s="103" t="s">
        <v>48</v>
      </c>
      <c r="B53" s="103">
        <v>525</v>
      </c>
      <c r="C53" s="103">
        <v>219</v>
      </c>
      <c r="D53" s="104">
        <v>240</v>
      </c>
      <c r="E53" s="103">
        <v>12</v>
      </c>
      <c r="F53" s="103">
        <v>18</v>
      </c>
      <c r="G53" s="103">
        <v>36</v>
      </c>
      <c r="H53" s="103">
        <v>0</v>
      </c>
      <c r="I53" s="101"/>
      <c r="J53" s="103" t="s">
        <v>103</v>
      </c>
      <c r="K53" s="103">
        <v>238</v>
      </c>
      <c r="L53" s="103">
        <v>73</v>
      </c>
      <c r="M53" s="104">
        <v>124</v>
      </c>
      <c r="N53" s="103">
        <v>18</v>
      </c>
      <c r="O53" s="103">
        <v>2</v>
      </c>
      <c r="P53" s="103">
        <v>21</v>
      </c>
      <c r="Q53" s="103">
        <v>0</v>
      </c>
    </row>
    <row r="54" spans="1:17" s="105" customFormat="1" ht="12.75" customHeight="1">
      <c r="A54" s="103" t="s">
        <v>49</v>
      </c>
      <c r="B54" s="103">
        <v>411</v>
      </c>
      <c r="C54" s="103">
        <v>159</v>
      </c>
      <c r="D54" s="104">
        <v>198</v>
      </c>
      <c r="E54" s="103">
        <v>11</v>
      </c>
      <c r="F54" s="103">
        <v>16</v>
      </c>
      <c r="G54" s="103">
        <v>27</v>
      </c>
      <c r="H54" s="103">
        <v>0</v>
      </c>
      <c r="I54" s="101"/>
      <c r="J54" s="103" t="s">
        <v>104</v>
      </c>
      <c r="K54" s="103">
        <v>278</v>
      </c>
      <c r="L54" s="103">
        <v>78</v>
      </c>
      <c r="M54" s="104">
        <v>138</v>
      </c>
      <c r="N54" s="103">
        <v>18</v>
      </c>
      <c r="O54" s="103">
        <v>8</v>
      </c>
      <c r="P54" s="103">
        <v>36</v>
      </c>
      <c r="Q54" s="103">
        <v>0</v>
      </c>
    </row>
    <row r="55" spans="1:17" s="105" customFormat="1" ht="12.75" customHeight="1">
      <c r="A55" s="103" t="s">
        <v>50</v>
      </c>
      <c r="B55" s="103">
        <v>540</v>
      </c>
      <c r="C55" s="103">
        <v>151</v>
      </c>
      <c r="D55" s="104">
        <v>260</v>
      </c>
      <c r="E55" s="103">
        <v>25</v>
      </c>
      <c r="F55" s="103">
        <v>11</v>
      </c>
      <c r="G55" s="103">
        <v>93</v>
      </c>
      <c r="H55" s="103">
        <v>0</v>
      </c>
      <c r="I55" s="101"/>
      <c r="J55" s="104" t="s">
        <v>20</v>
      </c>
      <c r="K55" s="104">
        <f aca="true" t="shared" si="20" ref="K55:Q55">SUM(K44:K54)</f>
        <v>5750</v>
      </c>
      <c r="L55" s="104">
        <f t="shared" si="20"/>
        <v>1275</v>
      </c>
      <c r="M55" s="104">
        <f t="shared" si="20"/>
        <v>3256</v>
      </c>
      <c r="N55" s="104">
        <f t="shared" si="20"/>
        <v>314</v>
      </c>
      <c r="O55" s="104">
        <f t="shared" si="20"/>
        <v>109</v>
      </c>
      <c r="P55" s="104">
        <f t="shared" si="20"/>
        <v>796</v>
      </c>
      <c r="Q55" s="104">
        <f t="shared" si="20"/>
        <v>0</v>
      </c>
    </row>
    <row r="56" spans="1:17" s="105" customFormat="1" ht="12.75" customHeight="1">
      <c r="A56" s="103" t="s">
        <v>51</v>
      </c>
      <c r="B56" s="103">
        <v>561</v>
      </c>
      <c r="C56" s="103">
        <v>217</v>
      </c>
      <c r="D56" s="104">
        <v>251</v>
      </c>
      <c r="E56" s="103">
        <v>25</v>
      </c>
      <c r="F56" s="103">
        <v>17</v>
      </c>
      <c r="G56" s="103">
        <v>51</v>
      </c>
      <c r="H56" s="103">
        <v>0</v>
      </c>
      <c r="I56" s="101"/>
      <c r="J56" s="103" t="s">
        <v>105</v>
      </c>
      <c r="K56" s="103">
        <v>638</v>
      </c>
      <c r="L56" s="103">
        <v>163</v>
      </c>
      <c r="M56" s="104">
        <v>358</v>
      </c>
      <c r="N56" s="103">
        <v>27</v>
      </c>
      <c r="O56" s="103">
        <v>19</v>
      </c>
      <c r="P56" s="103">
        <v>71</v>
      </c>
      <c r="Q56" s="103">
        <v>0</v>
      </c>
    </row>
    <row r="57" spans="1:17" s="105" customFormat="1" ht="12.75" customHeight="1">
      <c r="A57" s="103" t="s">
        <v>52</v>
      </c>
      <c r="B57" s="103">
        <v>398</v>
      </c>
      <c r="C57" s="103">
        <v>158</v>
      </c>
      <c r="D57" s="104">
        <v>186</v>
      </c>
      <c r="E57" s="103">
        <v>15</v>
      </c>
      <c r="F57" s="103">
        <v>15</v>
      </c>
      <c r="G57" s="103">
        <v>24</v>
      </c>
      <c r="H57" s="103">
        <v>0</v>
      </c>
      <c r="I57" s="101"/>
      <c r="J57" s="103" t="s">
        <v>106</v>
      </c>
      <c r="K57" s="103">
        <v>496</v>
      </c>
      <c r="L57" s="103">
        <v>141</v>
      </c>
      <c r="M57" s="104">
        <v>265</v>
      </c>
      <c r="N57" s="103">
        <v>19</v>
      </c>
      <c r="O57" s="103">
        <v>12</v>
      </c>
      <c r="P57" s="103">
        <v>59</v>
      </c>
      <c r="Q57" s="103">
        <v>0</v>
      </c>
    </row>
    <row r="58" spans="1:18" s="101" customFormat="1" ht="12.75" customHeight="1">
      <c r="A58" s="104" t="s">
        <v>20</v>
      </c>
      <c r="B58" s="104">
        <f aca="true" t="shared" si="21" ref="B58:H58">SUM(B53:B57)</f>
        <v>2435</v>
      </c>
      <c r="C58" s="104">
        <f t="shared" si="21"/>
        <v>904</v>
      </c>
      <c r="D58" s="104">
        <f t="shared" si="21"/>
        <v>1135</v>
      </c>
      <c r="E58" s="104">
        <f t="shared" si="21"/>
        <v>88</v>
      </c>
      <c r="F58" s="104">
        <f t="shared" si="21"/>
        <v>77</v>
      </c>
      <c r="G58" s="104">
        <f t="shared" si="21"/>
        <v>231</v>
      </c>
      <c r="H58" s="104">
        <f t="shared" si="21"/>
        <v>0</v>
      </c>
      <c r="J58" s="103" t="s">
        <v>107</v>
      </c>
      <c r="K58" s="103">
        <v>649</v>
      </c>
      <c r="L58" s="103">
        <v>150</v>
      </c>
      <c r="M58" s="104">
        <v>374</v>
      </c>
      <c r="N58" s="103">
        <v>15</v>
      </c>
      <c r="O58" s="103">
        <v>16</v>
      </c>
      <c r="P58" s="103">
        <v>94</v>
      </c>
      <c r="Q58" s="103">
        <v>0</v>
      </c>
      <c r="R58" s="105"/>
    </row>
    <row r="59" spans="1:17" s="105" customFormat="1" ht="12.75" customHeight="1">
      <c r="A59" s="103" t="s">
        <v>56</v>
      </c>
      <c r="B59" s="103">
        <v>382</v>
      </c>
      <c r="C59" s="103">
        <v>197</v>
      </c>
      <c r="D59" s="104">
        <v>122</v>
      </c>
      <c r="E59" s="103">
        <v>8</v>
      </c>
      <c r="F59" s="103">
        <v>11</v>
      </c>
      <c r="G59" s="103">
        <v>44</v>
      </c>
      <c r="H59" s="103">
        <v>0</v>
      </c>
      <c r="I59" s="101"/>
      <c r="J59" s="104" t="s">
        <v>20</v>
      </c>
      <c r="K59" s="104">
        <f aca="true" t="shared" si="22" ref="K59:Q59">SUM(K56:K58)</f>
        <v>1783</v>
      </c>
      <c r="L59" s="104">
        <f t="shared" si="22"/>
        <v>454</v>
      </c>
      <c r="M59" s="104">
        <f t="shared" si="22"/>
        <v>997</v>
      </c>
      <c r="N59" s="104">
        <f t="shared" si="22"/>
        <v>61</v>
      </c>
      <c r="O59" s="104">
        <f t="shared" si="22"/>
        <v>47</v>
      </c>
      <c r="P59" s="104">
        <f t="shared" si="22"/>
        <v>224</v>
      </c>
      <c r="Q59" s="104">
        <f t="shared" si="22"/>
        <v>0</v>
      </c>
    </row>
    <row r="60" spans="1:18" s="101" customFormat="1" ht="12.75" customHeight="1">
      <c r="A60" s="104" t="s">
        <v>20</v>
      </c>
      <c r="B60" s="104">
        <f aca="true" t="shared" si="23" ref="B60:H60">SUM(B59)</f>
        <v>382</v>
      </c>
      <c r="C60" s="104">
        <f t="shared" si="23"/>
        <v>197</v>
      </c>
      <c r="D60" s="104">
        <f t="shared" si="23"/>
        <v>122</v>
      </c>
      <c r="E60" s="104">
        <f t="shared" si="23"/>
        <v>8</v>
      </c>
      <c r="F60" s="104">
        <f t="shared" si="23"/>
        <v>11</v>
      </c>
      <c r="G60" s="104">
        <f t="shared" si="23"/>
        <v>44</v>
      </c>
      <c r="H60" s="104">
        <f t="shared" si="23"/>
        <v>0</v>
      </c>
      <c r="J60" s="103" t="s">
        <v>108</v>
      </c>
      <c r="K60" s="103">
        <v>231</v>
      </c>
      <c r="L60" s="103">
        <v>83</v>
      </c>
      <c r="M60" s="104">
        <v>98</v>
      </c>
      <c r="N60" s="103">
        <v>8</v>
      </c>
      <c r="O60" s="103">
        <v>5</v>
      </c>
      <c r="P60" s="103">
        <v>37</v>
      </c>
      <c r="Q60" s="103">
        <v>0</v>
      </c>
      <c r="R60" s="105"/>
    </row>
    <row r="61" spans="1:17" s="105" customFormat="1" ht="12.75" customHeight="1">
      <c r="A61" s="103" t="s">
        <v>59</v>
      </c>
      <c r="B61" s="103">
        <v>453</v>
      </c>
      <c r="C61" s="103">
        <v>111</v>
      </c>
      <c r="D61" s="104">
        <v>225</v>
      </c>
      <c r="E61" s="103">
        <v>23</v>
      </c>
      <c r="F61" s="103">
        <v>12</v>
      </c>
      <c r="G61" s="103">
        <v>82</v>
      </c>
      <c r="H61" s="103">
        <v>0</v>
      </c>
      <c r="I61" s="101"/>
      <c r="J61" s="103" t="s">
        <v>109</v>
      </c>
      <c r="K61" s="103">
        <v>406</v>
      </c>
      <c r="L61" s="103">
        <v>165</v>
      </c>
      <c r="M61" s="104">
        <v>176</v>
      </c>
      <c r="N61" s="103">
        <v>15</v>
      </c>
      <c r="O61" s="103">
        <v>10</v>
      </c>
      <c r="P61" s="103">
        <v>40</v>
      </c>
      <c r="Q61" s="103">
        <v>0</v>
      </c>
    </row>
    <row r="62" spans="1:17" s="105" customFormat="1" ht="12.75" customHeight="1">
      <c r="A62" s="103" t="s">
        <v>60</v>
      </c>
      <c r="B62" s="103">
        <v>332</v>
      </c>
      <c r="C62" s="103">
        <v>74</v>
      </c>
      <c r="D62" s="104">
        <v>173</v>
      </c>
      <c r="E62" s="103">
        <v>16</v>
      </c>
      <c r="F62" s="103">
        <v>14</v>
      </c>
      <c r="G62" s="103">
        <v>55</v>
      </c>
      <c r="H62" s="103">
        <v>0</v>
      </c>
      <c r="I62" s="101"/>
      <c r="J62" s="103" t="s">
        <v>110</v>
      </c>
      <c r="K62" s="103">
        <v>397</v>
      </c>
      <c r="L62" s="103">
        <v>126</v>
      </c>
      <c r="M62" s="104">
        <v>206</v>
      </c>
      <c r="N62" s="103">
        <v>6</v>
      </c>
      <c r="O62" s="103">
        <v>7</v>
      </c>
      <c r="P62" s="103">
        <v>52</v>
      </c>
      <c r="Q62" s="103">
        <v>0</v>
      </c>
    </row>
    <row r="63" spans="1:17" s="105" customFormat="1" ht="12.75" customHeight="1">
      <c r="A63" s="103" t="s">
        <v>61</v>
      </c>
      <c r="B63" s="103">
        <v>488</v>
      </c>
      <c r="C63" s="103">
        <v>123</v>
      </c>
      <c r="D63" s="104">
        <v>246</v>
      </c>
      <c r="E63" s="103">
        <v>24</v>
      </c>
      <c r="F63" s="103">
        <v>11</v>
      </c>
      <c r="G63" s="103">
        <v>84</v>
      </c>
      <c r="H63" s="103">
        <v>0</v>
      </c>
      <c r="I63" s="101"/>
      <c r="J63" s="104" t="s">
        <v>20</v>
      </c>
      <c r="K63" s="104">
        <f aca="true" t="shared" si="24" ref="K63:Q63">SUM(K60:K62)</f>
        <v>1034</v>
      </c>
      <c r="L63" s="104">
        <f t="shared" si="24"/>
        <v>374</v>
      </c>
      <c r="M63" s="104">
        <f t="shared" si="24"/>
        <v>480</v>
      </c>
      <c r="N63" s="104">
        <f t="shared" si="24"/>
        <v>29</v>
      </c>
      <c r="O63" s="104">
        <f t="shared" si="24"/>
        <v>22</v>
      </c>
      <c r="P63" s="104">
        <f t="shared" si="24"/>
        <v>129</v>
      </c>
      <c r="Q63" s="104">
        <f t="shared" si="24"/>
        <v>0</v>
      </c>
    </row>
    <row r="64" spans="1:17" s="105" customFormat="1" ht="12.75" customHeight="1">
      <c r="A64" s="103" t="s">
        <v>62</v>
      </c>
      <c r="B64" s="103">
        <v>517</v>
      </c>
      <c r="C64" s="103">
        <v>129</v>
      </c>
      <c r="D64" s="104">
        <v>239</v>
      </c>
      <c r="E64" s="103">
        <v>35</v>
      </c>
      <c r="F64" s="103">
        <v>22</v>
      </c>
      <c r="G64" s="103">
        <v>92</v>
      </c>
      <c r="H64" s="103">
        <v>0</v>
      </c>
      <c r="I64" s="101"/>
      <c r="J64" s="103" t="s">
        <v>111</v>
      </c>
      <c r="K64" s="103">
        <v>548</v>
      </c>
      <c r="L64" s="103">
        <v>158</v>
      </c>
      <c r="M64" s="104">
        <v>255</v>
      </c>
      <c r="N64" s="103">
        <v>24</v>
      </c>
      <c r="O64" s="103">
        <v>17</v>
      </c>
      <c r="P64" s="103">
        <v>94</v>
      </c>
      <c r="Q64" s="103">
        <v>0</v>
      </c>
    </row>
    <row r="65" spans="1:17" s="105" customFormat="1" ht="12.75" customHeight="1">
      <c r="A65" s="103" t="s">
        <v>63</v>
      </c>
      <c r="B65" s="103">
        <v>371</v>
      </c>
      <c r="C65" s="103">
        <v>130</v>
      </c>
      <c r="D65" s="104">
        <v>165</v>
      </c>
      <c r="E65" s="103">
        <v>17</v>
      </c>
      <c r="F65" s="103">
        <v>12</v>
      </c>
      <c r="G65" s="103">
        <v>47</v>
      </c>
      <c r="H65" s="103">
        <v>0</v>
      </c>
      <c r="I65" s="101"/>
      <c r="J65" s="103" t="s">
        <v>112</v>
      </c>
      <c r="K65" s="103">
        <v>380</v>
      </c>
      <c r="L65" s="103">
        <v>112</v>
      </c>
      <c r="M65" s="104">
        <v>202</v>
      </c>
      <c r="N65" s="103">
        <v>10</v>
      </c>
      <c r="O65" s="103">
        <v>9</v>
      </c>
      <c r="P65" s="103">
        <v>47</v>
      </c>
      <c r="Q65" s="103">
        <v>0</v>
      </c>
    </row>
    <row r="66" spans="1:17" s="105" customFormat="1" ht="12.75" customHeight="1">
      <c r="A66" s="103" t="s">
        <v>64</v>
      </c>
      <c r="B66" s="103">
        <v>479</v>
      </c>
      <c r="C66" s="103">
        <v>160</v>
      </c>
      <c r="D66" s="104">
        <v>194</v>
      </c>
      <c r="E66" s="103">
        <v>26</v>
      </c>
      <c r="F66" s="103">
        <v>22</v>
      </c>
      <c r="G66" s="103">
        <v>77</v>
      </c>
      <c r="H66" s="103">
        <v>0</v>
      </c>
      <c r="I66" s="101"/>
      <c r="J66" s="103" t="s">
        <v>113</v>
      </c>
      <c r="K66" s="103">
        <v>469</v>
      </c>
      <c r="L66" s="103">
        <v>122</v>
      </c>
      <c r="M66" s="104">
        <v>236</v>
      </c>
      <c r="N66" s="103">
        <v>24</v>
      </c>
      <c r="O66" s="103">
        <v>21</v>
      </c>
      <c r="P66" s="103">
        <v>66</v>
      </c>
      <c r="Q66" s="103">
        <v>0</v>
      </c>
    </row>
    <row r="67" spans="1:17" s="105" customFormat="1" ht="12.75" customHeight="1">
      <c r="A67" s="103" t="s">
        <v>65</v>
      </c>
      <c r="B67" s="103">
        <v>335</v>
      </c>
      <c r="C67" s="103">
        <v>124</v>
      </c>
      <c r="D67" s="104">
        <v>138</v>
      </c>
      <c r="E67" s="103">
        <v>10</v>
      </c>
      <c r="F67" s="103">
        <v>10</v>
      </c>
      <c r="G67" s="103">
        <v>53</v>
      </c>
      <c r="H67" s="103">
        <v>0</v>
      </c>
      <c r="I67" s="101"/>
      <c r="J67" s="104" t="s">
        <v>20</v>
      </c>
      <c r="K67" s="104">
        <f aca="true" t="shared" si="25" ref="K67:Q67">SUM(K64:K66)</f>
        <v>1397</v>
      </c>
      <c r="L67" s="104">
        <f t="shared" si="25"/>
        <v>392</v>
      </c>
      <c r="M67" s="104">
        <f t="shared" si="25"/>
        <v>693</v>
      </c>
      <c r="N67" s="104">
        <f t="shared" si="25"/>
        <v>58</v>
      </c>
      <c r="O67" s="104">
        <f t="shared" si="25"/>
        <v>47</v>
      </c>
      <c r="P67" s="104">
        <f t="shared" si="25"/>
        <v>207</v>
      </c>
      <c r="Q67" s="104">
        <f t="shared" si="25"/>
        <v>0</v>
      </c>
    </row>
    <row r="68" spans="1:17" s="105" customFormat="1" ht="12.75" customHeight="1">
      <c r="A68" s="103" t="s">
        <v>66</v>
      </c>
      <c r="B68" s="103">
        <v>445</v>
      </c>
      <c r="C68" s="103">
        <v>134</v>
      </c>
      <c r="D68" s="104">
        <v>212</v>
      </c>
      <c r="E68" s="103">
        <v>17</v>
      </c>
      <c r="F68" s="103">
        <v>13</v>
      </c>
      <c r="G68" s="103">
        <v>69</v>
      </c>
      <c r="H68" s="103">
        <v>0</v>
      </c>
      <c r="I68" s="101"/>
      <c r="J68" s="103" t="s">
        <v>114</v>
      </c>
      <c r="K68" s="103">
        <v>634</v>
      </c>
      <c r="L68" s="103">
        <v>278</v>
      </c>
      <c r="M68" s="104">
        <v>237</v>
      </c>
      <c r="N68" s="103">
        <v>23</v>
      </c>
      <c r="O68" s="103">
        <v>22</v>
      </c>
      <c r="P68" s="103">
        <v>74</v>
      </c>
      <c r="Q68" s="103">
        <v>0</v>
      </c>
    </row>
    <row r="69" spans="1:18" s="101" customFormat="1" ht="12.75" customHeight="1">
      <c r="A69" s="104" t="s">
        <v>67</v>
      </c>
      <c r="B69" s="104">
        <f aca="true" t="shared" si="26" ref="B69:H69">SUM(B61:B68)</f>
        <v>3420</v>
      </c>
      <c r="C69" s="104">
        <f t="shared" si="26"/>
        <v>985</v>
      </c>
      <c r="D69" s="104">
        <f t="shared" si="26"/>
        <v>1592</v>
      </c>
      <c r="E69" s="104">
        <f t="shared" si="26"/>
        <v>168</v>
      </c>
      <c r="F69" s="104">
        <f t="shared" si="26"/>
        <v>116</v>
      </c>
      <c r="G69" s="104">
        <f t="shared" si="26"/>
        <v>559</v>
      </c>
      <c r="H69" s="104">
        <f t="shared" si="26"/>
        <v>0</v>
      </c>
      <c r="J69" s="104" t="s">
        <v>20</v>
      </c>
      <c r="K69" s="104">
        <f aca="true" t="shared" si="27" ref="K69:Q69">SUM(K68)</f>
        <v>634</v>
      </c>
      <c r="L69" s="104">
        <f t="shared" si="27"/>
        <v>278</v>
      </c>
      <c r="M69" s="104">
        <f t="shared" si="27"/>
        <v>237</v>
      </c>
      <c r="N69" s="104">
        <f t="shared" si="27"/>
        <v>23</v>
      </c>
      <c r="O69" s="104">
        <f t="shared" si="27"/>
        <v>22</v>
      </c>
      <c r="P69" s="104">
        <f t="shared" si="27"/>
        <v>74</v>
      </c>
      <c r="Q69" s="104">
        <f t="shared" si="27"/>
        <v>0</v>
      </c>
      <c r="R69" s="105"/>
    </row>
    <row r="70" spans="1:17" s="105" customFormat="1" ht="12.75" customHeight="1">
      <c r="A70" s="103" t="s">
        <v>68</v>
      </c>
      <c r="B70" s="103">
        <v>557</v>
      </c>
      <c r="C70" s="103">
        <v>206</v>
      </c>
      <c r="D70" s="104">
        <v>278</v>
      </c>
      <c r="E70" s="103">
        <v>17</v>
      </c>
      <c r="F70" s="103">
        <v>20</v>
      </c>
      <c r="G70" s="103">
        <v>36</v>
      </c>
      <c r="H70" s="103">
        <v>0</v>
      </c>
      <c r="I70" s="101"/>
      <c r="J70" s="103" t="s">
        <v>115</v>
      </c>
      <c r="K70" s="103">
        <v>366</v>
      </c>
      <c r="L70" s="103">
        <v>100</v>
      </c>
      <c r="M70" s="104">
        <v>191</v>
      </c>
      <c r="N70" s="103">
        <v>24</v>
      </c>
      <c r="O70" s="103">
        <v>9</v>
      </c>
      <c r="P70" s="103">
        <v>39</v>
      </c>
      <c r="Q70" s="103">
        <v>3</v>
      </c>
    </row>
    <row r="71" spans="1:17" s="105" customFormat="1" ht="12.75" customHeight="1">
      <c r="A71" s="103" t="s">
        <v>69</v>
      </c>
      <c r="B71" s="103">
        <v>461</v>
      </c>
      <c r="C71" s="103">
        <v>181</v>
      </c>
      <c r="D71" s="104">
        <v>213</v>
      </c>
      <c r="E71" s="103">
        <v>12</v>
      </c>
      <c r="F71" s="103">
        <v>19</v>
      </c>
      <c r="G71" s="103">
        <v>36</v>
      </c>
      <c r="H71" s="103">
        <v>0</v>
      </c>
      <c r="I71" s="101"/>
      <c r="J71" s="103" t="s">
        <v>116</v>
      </c>
      <c r="K71" s="103">
        <v>466</v>
      </c>
      <c r="L71" s="103">
        <v>156</v>
      </c>
      <c r="M71" s="104">
        <v>218</v>
      </c>
      <c r="N71" s="103">
        <v>16</v>
      </c>
      <c r="O71" s="103">
        <v>21</v>
      </c>
      <c r="P71" s="103">
        <v>55</v>
      </c>
      <c r="Q71" s="103">
        <v>0</v>
      </c>
    </row>
    <row r="72" spans="1:18" s="101" customFormat="1" ht="12.75" customHeight="1">
      <c r="A72" s="104" t="s">
        <v>20</v>
      </c>
      <c r="B72" s="104">
        <f aca="true" t="shared" si="28" ref="B72:H72">SUM(B70:B71)</f>
        <v>1018</v>
      </c>
      <c r="C72" s="104">
        <f t="shared" si="28"/>
        <v>387</v>
      </c>
      <c r="D72" s="104">
        <f t="shared" si="28"/>
        <v>491</v>
      </c>
      <c r="E72" s="104">
        <f t="shared" si="28"/>
        <v>29</v>
      </c>
      <c r="F72" s="104">
        <f t="shared" si="28"/>
        <v>39</v>
      </c>
      <c r="G72" s="104">
        <f t="shared" si="28"/>
        <v>72</v>
      </c>
      <c r="H72" s="104">
        <f t="shared" si="28"/>
        <v>0</v>
      </c>
      <c r="J72" s="103" t="s">
        <v>117</v>
      </c>
      <c r="K72" s="103">
        <v>250</v>
      </c>
      <c r="L72" s="103">
        <v>82</v>
      </c>
      <c r="M72" s="104">
        <v>124</v>
      </c>
      <c r="N72" s="103">
        <v>12</v>
      </c>
      <c r="O72" s="103">
        <v>20</v>
      </c>
      <c r="P72" s="103">
        <v>12</v>
      </c>
      <c r="Q72" s="103">
        <v>0</v>
      </c>
      <c r="R72" s="105"/>
    </row>
    <row r="73" spans="1:18" s="101" customFormat="1" ht="12.75" customHeight="1">
      <c r="A73" s="64" t="s">
        <v>70</v>
      </c>
      <c r="B73" s="104"/>
      <c r="C73" s="104"/>
      <c r="D73" s="104"/>
      <c r="E73" s="104"/>
      <c r="F73" s="104"/>
      <c r="G73" s="104"/>
      <c r="H73" s="104"/>
      <c r="J73" s="104" t="s">
        <v>20</v>
      </c>
      <c r="K73" s="104">
        <f aca="true" t="shared" si="29" ref="K73:Q73">SUM(K70:K72)</f>
        <v>1082</v>
      </c>
      <c r="L73" s="104">
        <f t="shared" si="29"/>
        <v>338</v>
      </c>
      <c r="M73" s="104">
        <f t="shared" si="29"/>
        <v>533</v>
      </c>
      <c r="N73" s="104">
        <f t="shared" si="29"/>
        <v>52</v>
      </c>
      <c r="O73" s="104">
        <f t="shared" si="29"/>
        <v>50</v>
      </c>
      <c r="P73" s="104">
        <f t="shared" si="29"/>
        <v>106</v>
      </c>
      <c r="Q73" s="104">
        <f t="shared" si="29"/>
        <v>3</v>
      </c>
      <c r="R73" s="105"/>
    </row>
    <row r="74" spans="1:17" s="105" customFormat="1" ht="12.75" customHeight="1">
      <c r="A74" s="103" t="s">
        <v>27</v>
      </c>
      <c r="B74" s="103">
        <v>290</v>
      </c>
      <c r="C74" s="103">
        <v>62</v>
      </c>
      <c r="D74" s="104">
        <v>171</v>
      </c>
      <c r="E74" s="103">
        <v>14</v>
      </c>
      <c r="F74" s="103">
        <v>12</v>
      </c>
      <c r="G74" s="103">
        <v>31</v>
      </c>
      <c r="H74" s="103">
        <v>0</v>
      </c>
      <c r="J74" s="103" t="s">
        <v>119</v>
      </c>
      <c r="K74" s="103">
        <v>487</v>
      </c>
      <c r="L74" s="103">
        <v>160</v>
      </c>
      <c r="M74" s="104">
        <v>246</v>
      </c>
      <c r="N74" s="103">
        <v>22</v>
      </c>
      <c r="O74" s="103">
        <v>12</v>
      </c>
      <c r="P74" s="103">
        <v>47</v>
      </c>
      <c r="Q74" s="103">
        <v>0</v>
      </c>
    </row>
    <row r="75" spans="1:18" s="102" customFormat="1" ht="12.75" customHeight="1">
      <c r="A75" s="103" t="s">
        <v>28</v>
      </c>
      <c r="B75" s="103">
        <v>304</v>
      </c>
      <c r="C75" s="103">
        <v>82</v>
      </c>
      <c r="D75" s="104">
        <v>181</v>
      </c>
      <c r="E75" s="103">
        <v>10</v>
      </c>
      <c r="F75" s="103">
        <v>8</v>
      </c>
      <c r="G75" s="103">
        <v>23</v>
      </c>
      <c r="H75" s="103">
        <v>0</v>
      </c>
      <c r="J75" s="103" t="s">
        <v>120</v>
      </c>
      <c r="K75" s="103">
        <v>531</v>
      </c>
      <c r="L75" s="103">
        <v>143</v>
      </c>
      <c r="M75" s="104">
        <v>277</v>
      </c>
      <c r="N75" s="103">
        <v>13</v>
      </c>
      <c r="O75" s="103">
        <v>14</v>
      </c>
      <c r="P75" s="103">
        <v>84</v>
      </c>
      <c r="Q75" s="103">
        <v>0</v>
      </c>
      <c r="R75" s="105"/>
    </row>
    <row r="76" spans="1:17" s="105" customFormat="1" ht="12.75" customHeight="1">
      <c r="A76" s="103" t="s">
        <v>29</v>
      </c>
      <c r="B76" s="103">
        <v>315</v>
      </c>
      <c r="C76" s="103">
        <v>80</v>
      </c>
      <c r="D76" s="104">
        <v>173</v>
      </c>
      <c r="E76" s="103">
        <v>18</v>
      </c>
      <c r="F76" s="103">
        <v>18</v>
      </c>
      <c r="G76" s="103">
        <v>26</v>
      </c>
      <c r="H76" s="103">
        <v>0</v>
      </c>
      <c r="J76" s="103" t="s">
        <v>121</v>
      </c>
      <c r="K76" s="103">
        <v>574</v>
      </c>
      <c r="L76" s="103">
        <v>220</v>
      </c>
      <c r="M76" s="104">
        <v>255</v>
      </c>
      <c r="N76" s="103">
        <v>20</v>
      </c>
      <c r="O76" s="103">
        <v>10</v>
      </c>
      <c r="P76" s="103">
        <v>69</v>
      </c>
      <c r="Q76" s="103">
        <v>0</v>
      </c>
    </row>
    <row r="77" spans="1:17" s="105" customFormat="1" ht="12.75" customHeight="1">
      <c r="A77" s="103" t="s">
        <v>30</v>
      </c>
      <c r="B77" s="103">
        <v>490</v>
      </c>
      <c r="C77" s="103">
        <v>135</v>
      </c>
      <c r="D77" s="104">
        <v>294</v>
      </c>
      <c r="E77" s="103">
        <v>9</v>
      </c>
      <c r="F77" s="103">
        <v>16</v>
      </c>
      <c r="G77" s="103">
        <v>36</v>
      </c>
      <c r="H77" s="103">
        <v>0</v>
      </c>
      <c r="J77" s="103" t="s">
        <v>122</v>
      </c>
      <c r="K77" s="103">
        <v>849</v>
      </c>
      <c r="L77" s="103">
        <v>287</v>
      </c>
      <c r="M77" s="104">
        <v>380</v>
      </c>
      <c r="N77" s="103">
        <v>37</v>
      </c>
      <c r="O77" s="103">
        <v>23</v>
      </c>
      <c r="P77" s="103">
        <v>122</v>
      </c>
      <c r="Q77" s="103">
        <v>0</v>
      </c>
    </row>
    <row r="78" spans="1:17" s="105" customFormat="1" ht="12.75" customHeight="1">
      <c r="A78" s="103" t="s">
        <v>71</v>
      </c>
      <c r="B78" s="103">
        <v>331</v>
      </c>
      <c r="C78" s="103">
        <v>120</v>
      </c>
      <c r="D78" s="104">
        <v>174</v>
      </c>
      <c r="E78" s="103">
        <v>16</v>
      </c>
      <c r="F78" s="103">
        <v>3</v>
      </c>
      <c r="G78" s="103">
        <v>18</v>
      </c>
      <c r="H78" s="103">
        <v>0</v>
      </c>
      <c r="J78" s="104" t="s">
        <v>20</v>
      </c>
      <c r="K78" s="104">
        <f aca="true" t="shared" si="30" ref="K78:Q78">SUM(K74:K77)</f>
        <v>2441</v>
      </c>
      <c r="L78" s="104">
        <f t="shared" si="30"/>
        <v>810</v>
      </c>
      <c r="M78" s="104">
        <f t="shared" si="30"/>
        <v>1158</v>
      </c>
      <c r="N78" s="104">
        <f t="shared" si="30"/>
        <v>92</v>
      </c>
      <c r="O78" s="104">
        <f t="shared" si="30"/>
        <v>59</v>
      </c>
      <c r="P78" s="104">
        <f t="shared" si="30"/>
        <v>322</v>
      </c>
      <c r="Q78" s="104">
        <f t="shared" si="30"/>
        <v>0</v>
      </c>
    </row>
    <row r="79" spans="1:17" s="105" customFormat="1" ht="12.75" customHeight="1">
      <c r="A79" s="104" t="s">
        <v>31</v>
      </c>
      <c r="B79" s="104">
        <f aca="true" t="shared" si="31" ref="B79:H79">SUM(B74:B78)</f>
        <v>1730</v>
      </c>
      <c r="C79" s="104">
        <f t="shared" si="31"/>
        <v>479</v>
      </c>
      <c r="D79" s="104">
        <f t="shared" si="31"/>
        <v>993</v>
      </c>
      <c r="E79" s="104">
        <f t="shared" si="31"/>
        <v>67</v>
      </c>
      <c r="F79" s="104">
        <f t="shared" si="31"/>
        <v>57</v>
      </c>
      <c r="G79" s="104">
        <f t="shared" si="31"/>
        <v>134</v>
      </c>
      <c r="H79" s="104">
        <f t="shared" si="31"/>
        <v>0</v>
      </c>
      <c r="J79" s="104" t="s">
        <v>123</v>
      </c>
      <c r="K79" s="104">
        <f aca="true" t="shared" si="32" ref="K79:Q79">SUM(K78,K73,K69,K67,K63,K59,K55,K43,K40,K38,B72,B69,B60,B58,B30,B27,B24,B18,B15,B5)</f>
        <v>32481</v>
      </c>
      <c r="L79" s="104">
        <f t="shared" si="32"/>
        <v>10443</v>
      </c>
      <c r="M79" s="104">
        <f t="shared" si="32"/>
        <v>15992</v>
      </c>
      <c r="N79" s="104">
        <f t="shared" si="32"/>
        <v>1373</v>
      </c>
      <c r="O79" s="104">
        <f t="shared" si="32"/>
        <v>967</v>
      </c>
      <c r="P79" s="104">
        <f t="shared" si="32"/>
        <v>3703</v>
      </c>
      <c r="Q79" s="104">
        <f t="shared" si="32"/>
        <v>3</v>
      </c>
    </row>
    <row r="80" spans="10:17" s="105" customFormat="1" ht="12.75" customHeight="1">
      <c r="J80" s="104" t="s">
        <v>124</v>
      </c>
      <c r="K80" s="104">
        <f aca="true" t="shared" si="33" ref="K80:Q80">SUM(K35,B52)</f>
        <v>17062</v>
      </c>
      <c r="L80" s="104">
        <f t="shared" si="33"/>
        <v>4091</v>
      </c>
      <c r="M80" s="104">
        <f t="shared" si="33"/>
        <v>10281</v>
      </c>
      <c r="N80" s="104">
        <f t="shared" si="33"/>
        <v>642</v>
      </c>
      <c r="O80" s="104">
        <f t="shared" si="33"/>
        <v>418</v>
      </c>
      <c r="P80" s="104">
        <f t="shared" si="33"/>
        <v>1630</v>
      </c>
      <c r="Q80" s="104">
        <f t="shared" si="33"/>
        <v>0</v>
      </c>
    </row>
    <row r="81" spans="10:17" s="105" customFormat="1" ht="12.75" customHeight="1">
      <c r="J81" s="104" t="s">
        <v>125</v>
      </c>
      <c r="K81" s="104">
        <f aca="true" t="shared" si="34" ref="K81:Q81">SUM(K79:K80)</f>
        <v>49543</v>
      </c>
      <c r="L81" s="104">
        <f t="shared" si="34"/>
        <v>14534</v>
      </c>
      <c r="M81" s="104">
        <f t="shared" si="34"/>
        <v>26273</v>
      </c>
      <c r="N81" s="104">
        <f t="shared" si="34"/>
        <v>2015</v>
      </c>
      <c r="O81" s="104">
        <f t="shared" si="34"/>
        <v>1385</v>
      </c>
      <c r="P81" s="104">
        <f t="shared" si="34"/>
        <v>5333</v>
      </c>
      <c r="Q81" s="104">
        <f t="shared" si="34"/>
        <v>3</v>
      </c>
    </row>
    <row r="82" spans="1:18" s="43" customFormat="1" ht="55.5" customHeight="1">
      <c r="A82" s="106" t="s">
        <v>293</v>
      </c>
      <c r="B82" s="75" t="s">
        <v>0</v>
      </c>
      <c r="C82" s="76" t="s">
        <v>296</v>
      </c>
      <c r="D82" s="76" t="s">
        <v>228</v>
      </c>
      <c r="E82" s="76" t="s">
        <v>296</v>
      </c>
      <c r="F82" s="76" t="s">
        <v>296</v>
      </c>
      <c r="G82" s="75" t="s">
        <v>126</v>
      </c>
      <c r="H82" s="75" t="s">
        <v>127</v>
      </c>
      <c r="J82" s="97"/>
      <c r="K82" s="97"/>
      <c r="L82" s="97"/>
      <c r="M82" s="97"/>
      <c r="N82" s="97"/>
      <c r="O82" s="97"/>
      <c r="P82" s="107"/>
      <c r="Q82" s="108" t="s">
        <v>295</v>
      </c>
      <c r="R82" s="97"/>
    </row>
    <row r="83" spans="1:17" s="105" customFormat="1" ht="12.75" customHeight="1">
      <c r="A83" s="98" t="s">
        <v>290</v>
      </c>
      <c r="B83" s="99"/>
      <c r="C83" s="99" t="s">
        <v>223</v>
      </c>
      <c r="D83" s="99" t="s">
        <v>224</v>
      </c>
      <c r="E83" s="99" t="s">
        <v>225</v>
      </c>
      <c r="F83" s="99" t="s">
        <v>226</v>
      </c>
      <c r="G83" s="99"/>
      <c r="H83" s="99"/>
      <c r="J83" s="101"/>
      <c r="K83" s="101"/>
      <c r="L83" s="101"/>
      <c r="M83" s="101"/>
      <c r="N83" s="101"/>
      <c r="O83" s="101"/>
      <c r="P83" s="101"/>
      <c r="Q83" s="101"/>
    </row>
    <row r="84" spans="1:8" s="105" customFormat="1" ht="12.75" customHeight="1">
      <c r="A84" s="98" t="s">
        <v>128</v>
      </c>
      <c r="B84" s="99"/>
      <c r="C84" s="99" t="s">
        <v>170</v>
      </c>
      <c r="D84" s="99" t="s">
        <v>130</v>
      </c>
      <c r="E84" s="99" t="s">
        <v>171</v>
      </c>
      <c r="F84" s="99" t="s">
        <v>172</v>
      </c>
      <c r="G84" s="99"/>
      <c r="H84" s="99"/>
    </row>
    <row r="85" spans="1:8" s="105" customFormat="1" ht="12.75" customHeight="1">
      <c r="A85" s="103" t="s">
        <v>11</v>
      </c>
      <c r="B85" s="103">
        <v>760</v>
      </c>
      <c r="C85" s="103">
        <v>406</v>
      </c>
      <c r="D85" s="103">
        <v>173</v>
      </c>
      <c r="E85" s="103">
        <v>17</v>
      </c>
      <c r="F85" s="103">
        <v>36</v>
      </c>
      <c r="G85" s="103">
        <v>127</v>
      </c>
      <c r="H85" s="103">
        <v>1</v>
      </c>
    </row>
    <row r="86" spans="1:8" s="105" customFormat="1" ht="12.75" customHeight="1">
      <c r="A86" s="103" t="s">
        <v>12</v>
      </c>
      <c r="B86" s="103">
        <v>504</v>
      </c>
      <c r="C86" s="103">
        <v>281</v>
      </c>
      <c r="D86" s="103">
        <v>98</v>
      </c>
      <c r="E86" s="103">
        <v>15</v>
      </c>
      <c r="F86" s="103">
        <v>25</v>
      </c>
      <c r="G86" s="103">
        <v>84</v>
      </c>
      <c r="H86" s="103">
        <v>1</v>
      </c>
    </row>
    <row r="87" spans="1:8" s="105" customFormat="1" ht="12.75" customHeight="1">
      <c r="A87" s="103" t="s">
        <v>131</v>
      </c>
      <c r="B87" s="103">
        <v>440</v>
      </c>
      <c r="C87" s="103">
        <v>211</v>
      </c>
      <c r="D87" s="103">
        <v>101</v>
      </c>
      <c r="E87" s="103">
        <v>22</v>
      </c>
      <c r="F87" s="103">
        <v>33</v>
      </c>
      <c r="G87" s="103">
        <v>73</v>
      </c>
      <c r="H87" s="103">
        <v>0</v>
      </c>
    </row>
    <row r="88" spans="1:17" s="101" customFormat="1" ht="12.75" customHeight="1">
      <c r="A88" s="104" t="s">
        <v>2</v>
      </c>
      <c r="B88" s="104">
        <f aca="true" t="shared" si="35" ref="B88:H88">SUM(B85:B87)</f>
        <v>1704</v>
      </c>
      <c r="C88" s="104">
        <f t="shared" si="35"/>
        <v>898</v>
      </c>
      <c r="D88" s="104">
        <f t="shared" si="35"/>
        <v>372</v>
      </c>
      <c r="E88" s="104">
        <f t="shared" si="35"/>
        <v>54</v>
      </c>
      <c r="F88" s="104">
        <f t="shared" si="35"/>
        <v>94</v>
      </c>
      <c r="G88" s="104">
        <f t="shared" si="35"/>
        <v>284</v>
      </c>
      <c r="H88" s="104">
        <f t="shared" si="35"/>
        <v>2</v>
      </c>
      <c r="J88" s="105"/>
      <c r="K88" s="105"/>
      <c r="L88" s="105"/>
      <c r="M88" s="105"/>
      <c r="N88" s="105"/>
      <c r="O88" s="105"/>
      <c r="P88" s="105"/>
      <c r="Q88" s="105"/>
    </row>
    <row r="89" spans="1:17" s="105" customFormat="1" ht="12.75" customHeight="1">
      <c r="A89" s="103" t="s">
        <v>21</v>
      </c>
      <c r="B89" s="103">
        <v>451</v>
      </c>
      <c r="C89" s="103">
        <v>249</v>
      </c>
      <c r="D89" s="103">
        <v>85</v>
      </c>
      <c r="E89" s="103">
        <v>15</v>
      </c>
      <c r="F89" s="103">
        <v>22</v>
      </c>
      <c r="G89" s="103">
        <v>80</v>
      </c>
      <c r="H89" s="103">
        <v>0</v>
      </c>
      <c r="J89" s="101"/>
      <c r="K89" s="101"/>
      <c r="L89" s="101"/>
      <c r="M89" s="101"/>
      <c r="N89" s="101"/>
      <c r="O89" s="101"/>
      <c r="P89" s="101"/>
      <c r="Q89" s="101"/>
    </row>
    <row r="90" spans="1:8" s="105" customFormat="1" ht="12.75" customHeight="1">
      <c r="A90" s="104" t="s">
        <v>2</v>
      </c>
      <c r="B90" s="104">
        <f aca="true" t="shared" si="36" ref="B90:H90">SUM(B89)</f>
        <v>451</v>
      </c>
      <c r="C90" s="104">
        <f t="shared" si="36"/>
        <v>249</v>
      </c>
      <c r="D90" s="104">
        <f t="shared" si="36"/>
        <v>85</v>
      </c>
      <c r="E90" s="104">
        <f t="shared" si="36"/>
        <v>15</v>
      </c>
      <c r="F90" s="104">
        <f t="shared" si="36"/>
        <v>22</v>
      </c>
      <c r="G90" s="104">
        <f t="shared" si="36"/>
        <v>80</v>
      </c>
      <c r="H90" s="104">
        <f t="shared" si="36"/>
        <v>0</v>
      </c>
    </row>
    <row r="91" spans="1:8" s="105" customFormat="1" ht="12.75" customHeight="1">
      <c r="A91" s="103" t="s">
        <v>53</v>
      </c>
      <c r="B91" s="103"/>
      <c r="C91" s="103"/>
      <c r="D91" s="103"/>
      <c r="E91" s="103"/>
      <c r="F91" s="103"/>
      <c r="G91" s="103"/>
      <c r="H91" s="103"/>
    </row>
    <row r="92" spans="1:8" s="105" customFormat="1" ht="12.75" customHeight="1">
      <c r="A92" s="103" t="s">
        <v>27</v>
      </c>
      <c r="B92" s="103">
        <v>485</v>
      </c>
      <c r="C92" s="103">
        <v>203</v>
      </c>
      <c r="D92" s="103">
        <v>149</v>
      </c>
      <c r="E92" s="103">
        <v>18</v>
      </c>
      <c r="F92" s="103">
        <v>20</v>
      </c>
      <c r="G92" s="103">
        <v>95</v>
      </c>
      <c r="H92" s="103">
        <v>0</v>
      </c>
    </row>
    <row r="93" spans="1:8" s="105" customFormat="1" ht="12.75" customHeight="1">
      <c r="A93" s="103" t="s">
        <v>28</v>
      </c>
      <c r="B93" s="103">
        <v>651</v>
      </c>
      <c r="C93" s="103">
        <v>353</v>
      </c>
      <c r="D93" s="103">
        <v>159</v>
      </c>
      <c r="E93" s="103">
        <v>20</v>
      </c>
      <c r="F93" s="103">
        <v>17</v>
      </c>
      <c r="G93" s="103">
        <v>102</v>
      </c>
      <c r="H93" s="103">
        <v>0</v>
      </c>
    </row>
    <row r="94" spans="1:17" s="101" customFormat="1" ht="12.75" customHeight="1">
      <c r="A94" s="104" t="s">
        <v>31</v>
      </c>
      <c r="B94" s="104">
        <f aca="true" t="shared" si="37" ref="B94:H94">SUM(B92:B93)</f>
        <v>1136</v>
      </c>
      <c r="C94" s="104">
        <f t="shared" si="37"/>
        <v>556</v>
      </c>
      <c r="D94" s="104">
        <f t="shared" si="37"/>
        <v>308</v>
      </c>
      <c r="E94" s="104">
        <f t="shared" si="37"/>
        <v>38</v>
      </c>
      <c r="F94" s="104">
        <f t="shared" si="37"/>
        <v>37</v>
      </c>
      <c r="G94" s="104">
        <f t="shared" si="37"/>
        <v>197</v>
      </c>
      <c r="H94" s="104">
        <f t="shared" si="37"/>
        <v>0</v>
      </c>
      <c r="J94" s="105"/>
      <c r="K94" s="105"/>
      <c r="L94" s="105"/>
      <c r="M94" s="105"/>
      <c r="N94" s="105"/>
      <c r="O94" s="105"/>
      <c r="P94" s="105"/>
      <c r="Q94" s="105"/>
    </row>
    <row r="95" spans="1:17" s="105" customFormat="1" ht="12.75" customHeight="1">
      <c r="A95" s="103" t="s">
        <v>32</v>
      </c>
      <c r="B95" s="103">
        <v>710</v>
      </c>
      <c r="C95" s="103">
        <v>361</v>
      </c>
      <c r="D95" s="103">
        <v>188</v>
      </c>
      <c r="E95" s="103">
        <v>16</v>
      </c>
      <c r="F95" s="103">
        <v>28</v>
      </c>
      <c r="G95" s="103">
        <v>117</v>
      </c>
      <c r="H95" s="103">
        <v>0</v>
      </c>
      <c r="J95" s="101"/>
      <c r="K95" s="101"/>
      <c r="L95" s="101"/>
      <c r="M95" s="101"/>
      <c r="N95" s="101"/>
      <c r="O95" s="101"/>
      <c r="P95" s="101"/>
      <c r="Q95" s="101"/>
    </row>
    <row r="96" spans="1:8" s="105" customFormat="1" ht="12.75" customHeight="1">
      <c r="A96" s="103" t="s">
        <v>33</v>
      </c>
      <c r="B96" s="103">
        <v>582</v>
      </c>
      <c r="C96" s="103">
        <v>318</v>
      </c>
      <c r="D96" s="103">
        <v>158</v>
      </c>
      <c r="E96" s="103">
        <v>19</v>
      </c>
      <c r="F96" s="103">
        <v>12</v>
      </c>
      <c r="G96" s="103">
        <v>74</v>
      </c>
      <c r="H96" s="103">
        <v>1</v>
      </c>
    </row>
    <row r="97" spans="1:8" s="105" customFormat="1" ht="12.75" customHeight="1">
      <c r="A97" s="104" t="s">
        <v>36</v>
      </c>
      <c r="B97" s="104">
        <f aca="true" t="shared" si="38" ref="B97:H97">SUM(B95:B96)</f>
        <v>1292</v>
      </c>
      <c r="C97" s="104">
        <f t="shared" si="38"/>
        <v>679</v>
      </c>
      <c r="D97" s="104">
        <f t="shared" si="38"/>
        <v>346</v>
      </c>
      <c r="E97" s="104">
        <f t="shared" si="38"/>
        <v>35</v>
      </c>
      <c r="F97" s="104">
        <f t="shared" si="38"/>
        <v>40</v>
      </c>
      <c r="G97" s="104">
        <f t="shared" si="38"/>
        <v>191</v>
      </c>
      <c r="H97" s="104">
        <f t="shared" si="38"/>
        <v>1</v>
      </c>
    </row>
    <row r="98" spans="1:8" s="105" customFormat="1" ht="12.75" customHeight="1">
      <c r="A98" s="103" t="s">
        <v>37</v>
      </c>
      <c r="B98" s="103">
        <v>508</v>
      </c>
      <c r="C98" s="103">
        <v>250</v>
      </c>
      <c r="D98" s="103">
        <v>135</v>
      </c>
      <c r="E98" s="103">
        <v>11</v>
      </c>
      <c r="F98" s="103">
        <v>18</v>
      </c>
      <c r="G98" s="103">
        <v>94</v>
      </c>
      <c r="H98" s="103">
        <v>0</v>
      </c>
    </row>
    <row r="99" spans="1:8" s="105" customFormat="1" ht="12.75" customHeight="1">
      <c r="A99" s="103" t="s">
        <v>38</v>
      </c>
      <c r="B99" s="103">
        <v>292</v>
      </c>
      <c r="C99" s="103">
        <v>162</v>
      </c>
      <c r="D99" s="103">
        <v>61</v>
      </c>
      <c r="E99" s="103">
        <v>8</v>
      </c>
      <c r="F99" s="103">
        <v>17</v>
      </c>
      <c r="G99" s="103">
        <v>44</v>
      </c>
      <c r="H99" s="103">
        <v>0</v>
      </c>
    </row>
    <row r="100" spans="1:17" s="101" customFormat="1" ht="12.75" customHeight="1">
      <c r="A100" s="103" t="s">
        <v>39</v>
      </c>
      <c r="B100" s="103">
        <v>248</v>
      </c>
      <c r="C100" s="103">
        <v>151</v>
      </c>
      <c r="D100" s="103">
        <v>52</v>
      </c>
      <c r="E100" s="103">
        <v>4</v>
      </c>
      <c r="F100" s="103">
        <v>14</v>
      </c>
      <c r="G100" s="103">
        <v>27</v>
      </c>
      <c r="H100" s="103">
        <v>0</v>
      </c>
      <c r="J100" s="105"/>
      <c r="K100" s="105"/>
      <c r="L100" s="105"/>
      <c r="M100" s="105"/>
      <c r="N100" s="105"/>
      <c r="O100" s="105"/>
      <c r="P100" s="105"/>
      <c r="Q100" s="105"/>
    </row>
    <row r="101" spans="1:17" s="105" customFormat="1" ht="12.75" customHeight="1">
      <c r="A101" s="104" t="s">
        <v>41</v>
      </c>
      <c r="B101" s="104">
        <f aca="true" t="shared" si="39" ref="B101:H101">SUM(B98:B100)</f>
        <v>1048</v>
      </c>
      <c r="C101" s="104">
        <f t="shared" si="39"/>
        <v>563</v>
      </c>
      <c r="D101" s="104">
        <f t="shared" si="39"/>
        <v>248</v>
      </c>
      <c r="E101" s="104">
        <f t="shared" si="39"/>
        <v>23</v>
      </c>
      <c r="F101" s="104">
        <f t="shared" si="39"/>
        <v>49</v>
      </c>
      <c r="G101" s="104">
        <f t="shared" si="39"/>
        <v>165</v>
      </c>
      <c r="H101" s="104">
        <f t="shared" si="39"/>
        <v>0</v>
      </c>
      <c r="J101" s="101"/>
      <c r="K101" s="101"/>
      <c r="L101" s="101"/>
      <c r="M101" s="101"/>
      <c r="N101" s="101"/>
      <c r="O101" s="101"/>
      <c r="P101" s="101"/>
      <c r="Q101" s="101"/>
    </row>
    <row r="102" spans="1:8" s="105" customFormat="1" ht="12.75" customHeight="1">
      <c r="A102" s="103" t="s">
        <v>42</v>
      </c>
      <c r="B102" s="103">
        <v>563</v>
      </c>
      <c r="C102" s="103">
        <v>291</v>
      </c>
      <c r="D102" s="103">
        <v>154</v>
      </c>
      <c r="E102" s="103">
        <v>19</v>
      </c>
      <c r="F102" s="103">
        <v>15</v>
      </c>
      <c r="G102" s="103">
        <v>84</v>
      </c>
      <c r="H102" s="103">
        <v>0</v>
      </c>
    </row>
    <row r="103" spans="1:8" s="105" customFormat="1" ht="12.75" customHeight="1">
      <c r="A103" s="103" t="s">
        <v>43</v>
      </c>
      <c r="B103" s="103">
        <v>407</v>
      </c>
      <c r="C103" s="103">
        <v>205</v>
      </c>
      <c r="D103" s="103">
        <v>100</v>
      </c>
      <c r="E103" s="103">
        <v>14</v>
      </c>
      <c r="F103" s="103">
        <v>21</v>
      </c>
      <c r="G103" s="103">
        <v>67</v>
      </c>
      <c r="H103" s="103">
        <v>0</v>
      </c>
    </row>
    <row r="104" spans="1:8" s="105" customFormat="1" ht="12.75" customHeight="1">
      <c r="A104" s="104" t="s">
        <v>46</v>
      </c>
      <c r="B104" s="104">
        <f aca="true" t="shared" si="40" ref="B104:H104">SUM(B102:B103)</f>
        <v>970</v>
      </c>
      <c r="C104" s="104">
        <f t="shared" si="40"/>
        <v>496</v>
      </c>
      <c r="D104" s="104">
        <f t="shared" si="40"/>
        <v>254</v>
      </c>
      <c r="E104" s="104">
        <f t="shared" si="40"/>
        <v>33</v>
      </c>
      <c r="F104" s="104">
        <f t="shared" si="40"/>
        <v>36</v>
      </c>
      <c r="G104" s="104">
        <f t="shared" si="40"/>
        <v>151</v>
      </c>
      <c r="H104" s="104">
        <f t="shared" si="40"/>
        <v>0</v>
      </c>
    </row>
    <row r="105" spans="1:8" s="105" customFormat="1" ht="12.75" customHeight="1">
      <c r="A105" s="104" t="s">
        <v>54</v>
      </c>
      <c r="B105" s="104">
        <f aca="true" t="shared" si="41" ref="B105:H105">SUM(B104,B101,B97,B94)</f>
        <v>4446</v>
      </c>
      <c r="C105" s="104">
        <f t="shared" si="41"/>
        <v>2294</v>
      </c>
      <c r="D105" s="104">
        <f t="shared" si="41"/>
        <v>1156</v>
      </c>
      <c r="E105" s="104">
        <f t="shared" si="41"/>
        <v>129</v>
      </c>
      <c r="F105" s="104">
        <f t="shared" si="41"/>
        <v>162</v>
      </c>
      <c r="G105" s="104">
        <f t="shared" si="41"/>
        <v>704</v>
      </c>
      <c r="H105" s="104">
        <f t="shared" si="41"/>
        <v>1</v>
      </c>
    </row>
    <row r="106" spans="1:17" s="101" customFormat="1" ht="12.75" customHeight="1">
      <c r="A106" s="103" t="s">
        <v>55</v>
      </c>
      <c r="B106" s="103">
        <v>680</v>
      </c>
      <c r="C106" s="103">
        <v>385</v>
      </c>
      <c r="D106" s="103">
        <v>147</v>
      </c>
      <c r="E106" s="103">
        <v>15</v>
      </c>
      <c r="F106" s="103">
        <v>28</v>
      </c>
      <c r="G106" s="103">
        <v>105</v>
      </c>
      <c r="H106" s="103">
        <v>0</v>
      </c>
      <c r="J106" s="105"/>
      <c r="K106" s="105"/>
      <c r="L106" s="105"/>
      <c r="M106" s="105"/>
      <c r="N106" s="105"/>
      <c r="O106" s="105"/>
      <c r="P106" s="105"/>
      <c r="Q106" s="105"/>
    </row>
    <row r="107" spans="1:17" s="105" customFormat="1" ht="12.75" customHeight="1">
      <c r="A107" s="104" t="s">
        <v>20</v>
      </c>
      <c r="B107" s="104">
        <f aca="true" t="shared" si="42" ref="B107:H107">SUM(B106)</f>
        <v>680</v>
      </c>
      <c r="C107" s="104">
        <f t="shared" si="42"/>
        <v>385</v>
      </c>
      <c r="D107" s="104">
        <f t="shared" si="42"/>
        <v>147</v>
      </c>
      <c r="E107" s="104">
        <f t="shared" si="42"/>
        <v>15</v>
      </c>
      <c r="F107" s="104">
        <f t="shared" si="42"/>
        <v>28</v>
      </c>
      <c r="G107" s="104">
        <f t="shared" si="42"/>
        <v>105</v>
      </c>
      <c r="H107" s="104">
        <f t="shared" si="42"/>
        <v>0</v>
      </c>
      <c r="J107" s="101"/>
      <c r="K107" s="101"/>
      <c r="L107" s="101"/>
      <c r="M107" s="101"/>
      <c r="N107" s="101"/>
      <c r="O107" s="101"/>
      <c r="P107" s="101"/>
      <c r="Q107" s="101"/>
    </row>
    <row r="108" spans="1:17" s="105" customFormat="1" ht="12.75" customHeight="1">
      <c r="A108" s="103" t="s">
        <v>57</v>
      </c>
      <c r="B108" s="103">
        <v>478</v>
      </c>
      <c r="C108" s="103">
        <v>318</v>
      </c>
      <c r="D108" s="103">
        <v>66</v>
      </c>
      <c r="E108" s="103">
        <v>12</v>
      </c>
      <c r="F108" s="103">
        <v>21</v>
      </c>
      <c r="G108" s="103">
        <v>61</v>
      </c>
      <c r="H108" s="103">
        <v>0</v>
      </c>
      <c r="J108" s="101"/>
      <c r="K108" s="101"/>
      <c r="L108" s="101"/>
      <c r="M108" s="101"/>
      <c r="N108" s="101"/>
      <c r="O108" s="101"/>
      <c r="P108" s="101"/>
      <c r="Q108" s="101"/>
    </row>
    <row r="109" spans="1:8" s="105" customFormat="1" ht="12.75" customHeight="1">
      <c r="A109" s="103" t="s">
        <v>58</v>
      </c>
      <c r="B109" s="103">
        <v>466</v>
      </c>
      <c r="C109" s="103">
        <v>275</v>
      </c>
      <c r="D109" s="103">
        <v>81</v>
      </c>
      <c r="E109" s="103">
        <v>10</v>
      </c>
      <c r="F109" s="103">
        <v>32</v>
      </c>
      <c r="G109" s="103">
        <v>68</v>
      </c>
      <c r="H109" s="103">
        <v>0</v>
      </c>
    </row>
    <row r="110" spans="1:8" s="105" customFormat="1" ht="12.75" customHeight="1">
      <c r="A110" s="104" t="s">
        <v>20</v>
      </c>
      <c r="B110" s="104">
        <f aca="true" t="shared" si="43" ref="B110:H110">SUM(B108:B109)</f>
        <v>944</v>
      </c>
      <c r="C110" s="104">
        <f t="shared" si="43"/>
        <v>593</v>
      </c>
      <c r="D110" s="104">
        <f t="shared" si="43"/>
        <v>147</v>
      </c>
      <c r="E110" s="104">
        <f t="shared" si="43"/>
        <v>22</v>
      </c>
      <c r="F110" s="104">
        <f t="shared" si="43"/>
        <v>53</v>
      </c>
      <c r="G110" s="104">
        <f t="shared" si="43"/>
        <v>129</v>
      </c>
      <c r="H110" s="104">
        <f t="shared" si="43"/>
        <v>0</v>
      </c>
    </row>
    <row r="111" spans="1:17" s="105" customFormat="1" ht="12.75" customHeight="1">
      <c r="A111" s="103" t="s">
        <v>92</v>
      </c>
      <c r="B111" s="103">
        <v>501</v>
      </c>
      <c r="C111" s="103">
        <v>298</v>
      </c>
      <c r="D111" s="103">
        <v>85</v>
      </c>
      <c r="E111" s="103">
        <v>20</v>
      </c>
      <c r="F111" s="103">
        <v>16</v>
      </c>
      <c r="G111" s="103">
        <v>82</v>
      </c>
      <c r="H111" s="103">
        <v>0</v>
      </c>
      <c r="J111" s="101"/>
      <c r="K111" s="101"/>
      <c r="L111" s="101"/>
      <c r="M111" s="101"/>
      <c r="N111" s="101"/>
      <c r="O111" s="101"/>
      <c r="P111" s="101"/>
      <c r="Q111" s="101"/>
    </row>
    <row r="112" spans="1:17" s="101" customFormat="1" ht="12.75" customHeight="1">
      <c r="A112" s="103" t="s">
        <v>93</v>
      </c>
      <c r="B112" s="103">
        <v>558</v>
      </c>
      <c r="C112" s="103">
        <v>336</v>
      </c>
      <c r="D112" s="103">
        <v>105</v>
      </c>
      <c r="E112" s="103">
        <v>22</v>
      </c>
      <c r="F112" s="103">
        <v>28</v>
      </c>
      <c r="G112" s="103">
        <v>67</v>
      </c>
      <c r="H112" s="103">
        <v>0</v>
      </c>
      <c r="J112" s="105"/>
      <c r="K112" s="105"/>
      <c r="L112" s="105"/>
      <c r="M112" s="105"/>
      <c r="N112" s="105"/>
      <c r="O112" s="105"/>
      <c r="P112" s="105"/>
      <c r="Q112" s="105"/>
    </row>
    <row r="113" spans="1:8" s="101" customFormat="1" ht="12.75" customHeight="1">
      <c r="A113" s="104" t="s">
        <v>20</v>
      </c>
      <c r="B113" s="104">
        <f aca="true" t="shared" si="44" ref="B113:H113">SUM(B111:B112)</f>
        <v>1059</v>
      </c>
      <c r="C113" s="104">
        <f t="shared" si="44"/>
        <v>634</v>
      </c>
      <c r="D113" s="104">
        <f t="shared" si="44"/>
        <v>190</v>
      </c>
      <c r="E113" s="104">
        <f t="shared" si="44"/>
        <v>42</v>
      </c>
      <c r="F113" s="104">
        <f t="shared" si="44"/>
        <v>44</v>
      </c>
      <c r="G113" s="104">
        <f t="shared" si="44"/>
        <v>149</v>
      </c>
      <c r="H113" s="104">
        <f t="shared" si="44"/>
        <v>0</v>
      </c>
    </row>
    <row r="114" spans="1:8" s="105" customFormat="1" ht="12.75" customHeight="1">
      <c r="A114" s="103" t="s">
        <v>118</v>
      </c>
      <c r="B114" s="103">
        <v>455</v>
      </c>
      <c r="C114" s="103">
        <v>247</v>
      </c>
      <c r="D114" s="103">
        <v>101</v>
      </c>
      <c r="E114" s="103">
        <v>13</v>
      </c>
      <c r="F114" s="103">
        <v>22</v>
      </c>
      <c r="G114" s="103">
        <v>72</v>
      </c>
      <c r="H114" s="103">
        <v>0</v>
      </c>
    </row>
    <row r="115" spans="1:8" s="105" customFormat="1" ht="12.75" customHeight="1">
      <c r="A115" s="104" t="s">
        <v>20</v>
      </c>
      <c r="B115" s="104">
        <f aca="true" t="shared" si="45" ref="B115:H115">SUM(B114)</f>
        <v>455</v>
      </c>
      <c r="C115" s="104">
        <f t="shared" si="45"/>
        <v>247</v>
      </c>
      <c r="D115" s="104">
        <f t="shared" si="45"/>
        <v>101</v>
      </c>
      <c r="E115" s="104">
        <f t="shared" si="45"/>
        <v>13</v>
      </c>
      <c r="F115" s="104">
        <f t="shared" si="45"/>
        <v>22</v>
      </c>
      <c r="G115" s="104">
        <f t="shared" si="45"/>
        <v>72</v>
      </c>
      <c r="H115" s="104">
        <f t="shared" si="45"/>
        <v>0</v>
      </c>
    </row>
    <row r="116" spans="1:8" s="105" customFormat="1" ht="12.75" customHeight="1">
      <c r="A116" s="104" t="s">
        <v>123</v>
      </c>
      <c r="B116" s="104">
        <f>SUM(B115,B113,B110,B107,B105,B90,B88)</f>
        <v>9739</v>
      </c>
      <c r="C116" s="104">
        <f aca="true" t="shared" si="46" ref="C116:H116">SUM(C115,C113,C110,C107,C105,C90,C88)</f>
        <v>5300</v>
      </c>
      <c r="D116" s="104">
        <f t="shared" si="46"/>
        <v>2198</v>
      </c>
      <c r="E116" s="104">
        <f t="shared" si="46"/>
        <v>290</v>
      </c>
      <c r="F116" s="104">
        <f t="shared" si="46"/>
        <v>425</v>
      </c>
      <c r="G116" s="104">
        <f t="shared" si="46"/>
        <v>1523</v>
      </c>
      <c r="H116" s="104">
        <f t="shared" si="46"/>
        <v>3</v>
      </c>
    </row>
    <row r="117" spans="1:17" s="101" customFormat="1" ht="12.75" customHeight="1">
      <c r="A117" s="104" t="s">
        <v>125</v>
      </c>
      <c r="B117" s="104">
        <f>SUM(B116:B116)</f>
        <v>9739</v>
      </c>
      <c r="C117" s="104">
        <f aca="true" t="shared" si="47" ref="C117:H117">SUM(C116:C116)</f>
        <v>5300</v>
      </c>
      <c r="D117" s="104">
        <f t="shared" si="47"/>
        <v>2198</v>
      </c>
      <c r="E117" s="104">
        <f t="shared" si="47"/>
        <v>290</v>
      </c>
      <c r="F117" s="104">
        <f t="shared" si="47"/>
        <v>425</v>
      </c>
      <c r="G117" s="104">
        <f t="shared" si="47"/>
        <v>1523</v>
      </c>
      <c r="H117" s="104">
        <f t="shared" si="47"/>
        <v>3</v>
      </c>
      <c r="J117" s="105"/>
      <c r="K117" s="105"/>
      <c r="L117" s="105"/>
      <c r="M117" s="105"/>
      <c r="N117" s="105"/>
      <c r="O117" s="105"/>
      <c r="P117" s="105"/>
      <c r="Q117" s="105"/>
    </row>
    <row r="120" spans="10:17" s="43" customFormat="1" ht="12.75">
      <c r="J120" s="97"/>
      <c r="K120" s="97"/>
      <c r="L120" s="97"/>
      <c r="M120" s="97"/>
      <c r="N120" s="97"/>
      <c r="O120" s="97"/>
      <c r="P120" s="97"/>
      <c r="Q120" s="97"/>
    </row>
    <row r="127" spans="10:17" ht="12.75">
      <c r="J127" s="43"/>
      <c r="K127" s="43"/>
      <c r="L127" s="43"/>
      <c r="M127" s="43"/>
      <c r="N127" s="43"/>
      <c r="O127" s="43"/>
      <c r="P127" s="43"/>
      <c r="Q127" s="43"/>
    </row>
    <row r="131" spans="10:17" ht="12.75">
      <c r="J131" s="43"/>
      <c r="K131" s="43"/>
      <c r="L131" s="43"/>
      <c r="M131" s="43"/>
      <c r="N131" s="43"/>
      <c r="O131" s="43"/>
      <c r="P131" s="43"/>
      <c r="Q131" s="43"/>
    </row>
    <row r="132" spans="10:17" s="43" customFormat="1" ht="12.75">
      <c r="J132" s="97"/>
      <c r="K132" s="97"/>
      <c r="L132" s="97"/>
      <c r="M132" s="97"/>
      <c r="N132" s="97"/>
      <c r="O132" s="97"/>
      <c r="P132" s="97"/>
      <c r="Q132" s="97"/>
    </row>
    <row r="135" spans="10:17" ht="12.75">
      <c r="J135" s="43"/>
      <c r="K135" s="43"/>
      <c r="L135" s="43"/>
      <c r="M135" s="43"/>
      <c r="N135" s="43"/>
      <c r="O135" s="43"/>
      <c r="P135" s="43"/>
      <c r="Q135" s="43"/>
    </row>
    <row r="136" spans="10:17" s="43" customFormat="1" ht="12.75">
      <c r="J136" s="97"/>
      <c r="K136" s="97"/>
      <c r="L136" s="97"/>
      <c r="M136" s="97"/>
      <c r="N136" s="97"/>
      <c r="O136" s="97"/>
      <c r="P136" s="97"/>
      <c r="Q136" s="97"/>
    </row>
    <row r="139" spans="10:17" ht="12.75">
      <c r="J139" s="43"/>
      <c r="K139" s="43"/>
      <c r="L139" s="43"/>
      <c r="M139" s="43"/>
      <c r="N139" s="43"/>
      <c r="O139" s="43"/>
      <c r="P139" s="43"/>
      <c r="Q139" s="43"/>
    </row>
    <row r="140" spans="10:17" s="43" customFormat="1" ht="12.75">
      <c r="J140" s="97"/>
      <c r="K140" s="97"/>
      <c r="L140" s="97"/>
      <c r="M140" s="97"/>
      <c r="N140" s="97"/>
      <c r="O140" s="97"/>
      <c r="P140" s="97"/>
      <c r="Q140" s="97"/>
    </row>
    <row r="141" spans="10:17" ht="12.75">
      <c r="J141" s="43"/>
      <c r="K141" s="43"/>
      <c r="L141" s="43"/>
      <c r="M141" s="43"/>
      <c r="N141" s="43"/>
      <c r="O141" s="43"/>
      <c r="P141" s="43"/>
      <c r="Q141" s="43"/>
    </row>
    <row r="144" spans="10:17" s="43" customFormat="1" ht="12.75">
      <c r="J144" s="97"/>
      <c r="K144" s="97"/>
      <c r="L144" s="97"/>
      <c r="M144" s="97"/>
      <c r="N144" s="97"/>
      <c r="O144" s="97"/>
      <c r="P144" s="97"/>
      <c r="Q144" s="97"/>
    </row>
    <row r="145" spans="10:17" ht="12.75">
      <c r="J145" s="43"/>
      <c r="K145" s="43"/>
      <c r="L145" s="43"/>
      <c r="M145" s="43"/>
      <c r="N145" s="43"/>
      <c r="O145" s="43"/>
      <c r="P145" s="43"/>
      <c r="Q145" s="43"/>
    </row>
    <row r="146" spans="10:17" s="43" customFormat="1" ht="12.75">
      <c r="J146" s="97"/>
      <c r="K146" s="97"/>
      <c r="L146" s="97"/>
      <c r="M146" s="97"/>
      <c r="N146" s="97"/>
      <c r="O146" s="97"/>
      <c r="P146" s="97"/>
      <c r="Q146" s="97"/>
    </row>
    <row r="150" s="43" customFormat="1" ht="12.75"/>
    <row r="152" spans="10:17" ht="12.75">
      <c r="J152" s="43"/>
      <c r="K152" s="43"/>
      <c r="L152" s="43"/>
      <c r="M152" s="43"/>
      <c r="N152" s="43"/>
      <c r="O152" s="43"/>
      <c r="P152" s="43"/>
      <c r="Q152" s="43"/>
    </row>
    <row r="153" spans="10:17" ht="12.75">
      <c r="J153" s="43"/>
      <c r="K153" s="43"/>
      <c r="L153" s="43"/>
      <c r="M153" s="43"/>
      <c r="N153" s="43"/>
      <c r="O153" s="43"/>
      <c r="P153" s="43"/>
      <c r="Q153" s="43"/>
    </row>
    <row r="154" spans="10:17" ht="12.75">
      <c r="J154" s="43"/>
      <c r="K154" s="43"/>
      <c r="L154" s="43"/>
      <c r="M154" s="43"/>
      <c r="N154" s="43"/>
      <c r="O154" s="43"/>
      <c r="P154" s="43"/>
      <c r="Q154" s="43"/>
    </row>
    <row r="155" spans="10:17" s="43" customFormat="1" ht="12.75">
      <c r="J155" s="97"/>
      <c r="K155" s="97"/>
      <c r="L155" s="97"/>
      <c r="M155" s="97"/>
      <c r="N155" s="97"/>
      <c r="O155" s="97"/>
      <c r="P155" s="97"/>
      <c r="Q155" s="97"/>
    </row>
    <row r="157" spans="10:17" s="43" customFormat="1" ht="12.75">
      <c r="J157" s="97"/>
      <c r="K157" s="97"/>
      <c r="L157" s="97"/>
      <c r="M157" s="97"/>
      <c r="N157" s="97"/>
      <c r="O157" s="97"/>
      <c r="P157" s="97"/>
      <c r="Q157" s="97"/>
    </row>
    <row r="158" spans="10:17" s="43" customFormat="1" ht="12.75">
      <c r="J158" s="97"/>
      <c r="K158" s="97"/>
      <c r="L158" s="97"/>
      <c r="M158" s="97"/>
      <c r="N158" s="97"/>
      <c r="O158" s="97"/>
      <c r="P158" s="97"/>
      <c r="Q158" s="97"/>
    </row>
    <row r="159" spans="10:17" s="43" customFormat="1" ht="12.75">
      <c r="J159" s="97"/>
      <c r="K159" s="97"/>
      <c r="L159" s="97"/>
      <c r="M159" s="97"/>
      <c r="N159" s="97"/>
      <c r="O159" s="97"/>
      <c r="P159" s="97"/>
      <c r="Q159" s="97"/>
    </row>
  </sheetData>
  <sheetProtection/>
  <printOptions horizontalCentered="1"/>
  <pageMargins left="0.17" right="0.17" top="0.88" bottom="0.17" header="0.5" footer="0.17"/>
  <pageSetup fitToHeight="1" fitToWidth="1" horizontalDpi="600" verticalDpi="600" orientation="portrait" paperSize="5" scale="60" r:id="rId1"/>
  <headerFooter alignWithMargins="0">
    <oddHeader>&amp;C&amp;"Arial,Bold"&amp;14Chautauqua County Board of Elections
November 7, 2000 General Election</oddHeader>
    <oddFooter>&amp;R&amp;"Arial,Bold"&amp;16Page 33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20">
      <selection activeCell="H37" sqref="A1:H37"/>
    </sheetView>
  </sheetViews>
  <sheetFormatPr defaultColWidth="9.140625" defaultRowHeight="12.75"/>
  <cols>
    <col min="1" max="1" width="21.8515625" style="12" customWidth="1"/>
    <col min="2" max="3" width="9.140625" style="12" customWidth="1"/>
    <col min="4" max="4" width="7.8515625" style="12" customWidth="1"/>
    <col min="5" max="6" width="8.00390625" style="12" customWidth="1"/>
    <col min="7" max="16384" width="9.140625" style="12" customWidth="1"/>
  </cols>
  <sheetData>
    <row r="1" spans="1:9" ht="69.75" customHeight="1">
      <c r="A1" s="73" t="s">
        <v>220</v>
      </c>
      <c r="B1" s="58" t="s">
        <v>0</v>
      </c>
      <c r="C1" s="59" t="s">
        <v>288</v>
      </c>
      <c r="D1" s="59" t="s">
        <v>228</v>
      </c>
      <c r="E1" s="59" t="s">
        <v>288</v>
      </c>
      <c r="F1" s="59" t="s">
        <v>288</v>
      </c>
      <c r="G1" s="58" t="s">
        <v>126</v>
      </c>
      <c r="H1" s="58" t="s">
        <v>127</v>
      </c>
      <c r="I1" s="14"/>
    </row>
    <row r="2" spans="1:9" s="15" customFormat="1" ht="14.25" customHeight="1">
      <c r="A2" s="68" t="s">
        <v>227</v>
      </c>
      <c r="B2" s="61"/>
      <c r="C2" s="61" t="s">
        <v>223</v>
      </c>
      <c r="D2" s="61" t="s">
        <v>224</v>
      </c>
      <c r="E2" s="61" t="s">
        <v>225</v>
      </c>
      <c r="F2" s="61" t="s">
        <v>226</v>
      </c>
      <c r="G2" s="61"/>
      <c r="H2" s="61"/>
      <c r="I2" s="14"/>
    </row>
    <row r="3" spans="1:9" s="15" customFormat="1" ht="11.25" customHeight="1">
      <c r="A3" s="77" t="s">
        <v>128</v>
      </c>
      <c r="B3" s="61"/>
      <c r="C3" s="61" t="s">
        <v>170</v>
      </c>
      <c r="D3" s="61" t="s">
        <v>130</v>
      </c>
      <c r="E3" s="61" t="s">
        <v>171</v>
      </c>
      <c r="F3" s="61" t="s">
        <v>172</v>
      </c>
      <c r="G3" s="61"/>
      <c r="H3" s="61"/>
      <c r="I3" s="14"/>
    </row>
    <row r="4" spans="1:9" ht="12.75">
      <c r="A4" s="51" t="s">
        <v>11</v>
      </c>
      <c r="B4" s="1">
        <v>760</v>
      </c>
      <c r="C4" s="1">
        <v>406</v>
      </c>
      <c r="D4" s="1">
        <v>173</v>
      </c>
      <c r="E4" s="1">
        <v>17</v>
      </c>
      <c r="F4" s="1">
        <v>36</v>
      </c>
      <c r="G4" s="1">
        <v>127</v>
      </c>
      <c r="H4" s="1">
        <v>1</v>
      </c>
      <c r="I4" s="14"/>
    </row>
    <row r="5" spans="1:9" ht="12.75">
      <c r="A5" s="51" t="s">
        <v>12</v>
      </c>
      <c r="B5" s="1">
        <v>504</v>
      </c>
      <c r="C5" s="1">
        <v>281</v>
      </c>
      <c r="D5" s="1">
        <v>98</v>
      </c>
      <c r="E5" s="1">
        <v>15</v>
      </c>
      <c r="F5" s="1">
        <v>25</v>
      </c>
      <c r="G5" s="1">
        <v>84</v>
      </c>
      <c r="H5" s="1">
        <v>1</v>
      </c>
      <c r="I5" s="14"/>
    </row>
    <row r="6" spans="1:9" ht="12.75">
      <c r="A6" s="51" t="s">
        <v>131</v>
      </c>
      <c r="B6" s="1">
        <v>440</v>
      </c>
      <c r="C6" s="1">
        <v>211</v>
      </c>
      <c r="D6" s="1">
        <v>101</v>
      </c>
      <c r="E6" s="1">
        <v>22</v>
      </c>
      <c r="F6" s="1">
        <v>33</v>
      </c>
      <c r="G6" s="1">
        <v>73</v>
      </c>
      <c r="H6" s="1">
        <v>0</v>
      </c>
      <c r="I6" s="14"/>
    </row>
    <row r="7" spans="1:8" s="14" customFormat="1" ht="12.75">
      <c r="A7" s="3" t="s">
        <v>2</v>
      </c>
      <c r="B7" s="3">
        <f aca="true" t="shared" si="0" ref="B7:H7">SUM(B4:B6)</f>
        <v>1704</v>
      </c>
      <c r="C7" s="3">
        <f t="shared" si="0"/>
        <v>898</v>
      </c>
      <c r="D7" s="3">
        <f t="shared" si="0"/>
        <v>372</v>
      </c>
      <c r="E7" s="3">
        <f t="shared" si="0"/>
        <v>54</v>
      </c>
      <c r="F7" s="3">
        <f t="shared" si="0"/>
        <v>94</v>
      </c>
      <c r="G7" s="3">
        <f t="shared" si="0"/>
        <v>284</v>
      </c>
      <c r="H7" s="3">
        <f t="shared" si="0"/>
        <v>2</v>
      </c>
    </row>
    <row r="8" spans="1:9" ht="12.75">
      <c r="A8" s="51" t="s">
        <v>21</v>
      </c>
      <c r="B8" s="1">
        <v>451</v>
      </c>
      <c r="C8" s="1">
        <v>249</v>
      </c>
      <c r="D8" s="1">
        <v>85</v>
      </c>
      <c r="E8" s="1">
        <v>15</v>
      </c>
      <c r="F8" s="1">
        <v>22</v>
      </c>
      <c r="G8" s="1">
        <v>80</v>
      </c>
      <c r="H8" s="1">
        <v>0</v>
      </c>
      <c r="I8" s="14"/>
    </row>
    <row r="9" spans="1:8" s="14" customFormat="1" ht="12.75">
      <c r="A9" s="3" t="s">
        <v>2</v>
      </c>
      <c r="B9" s="3">
        <f aca="true" t="shared" si="1" ref="B9:H9">SUM(B8)</f>
        <v>451</v>
      </c>
      <c r="C9" s="3">
        <f t="shared" si="1"/>
        <v>249</v>
      </c>
      <c r="D9" s="3">
        <f t="shared" si="1"/>
        <v>85</v>
      </c>
      <c r="E9" s="3">
        <f t="shared" si="1"/>
        <v>15</v>
      </c>
      <c r="F9" s="3">
        <f t="shared" si="1"/>
        <v>22</v>
      </c>
      <c r="G9" s="3">
        <f t="shared" si="1"/>
        <v>80</v>
      </c>
      <c r="H9" s="3">
        <f t="shared" si="1"/>
        <v>0</v>
      </c>
    </row>
    <row r="10" spans="1:9" ht="12.75">
      <c r="A10" s="51" t="s">
        <v>53</v>
      </c>
      <c r="B10" s="1"/>
      <c r="C10" s="1"/>
      <c r="D10" s="1"/>
      <c r="E10" s="1"/>
      <c r="F10" s="1"/>
      <c r="G10" s="1"/>
      <c r="H10" s="1"/>
      <c r="I10" s="14"/>
    </row>
    <row r="11" spans="1:9" ht="12.75">
      <c r="A11" s="51" t="s">
        <v>27</v>
      </c>
      <c r="B11" s="1">
        <v>485</v>
      </c>
      <c r="C11" s="1">
        <v>203</v>
      </c>
      <c r="D11" s="1">
        <v>149</v>
      </c>
      <c r="E11" s="1">
        <v>18</v>
      </c>
      <c r="F11" s="1">
        <v>20</v>
      </c>
      <c r="G11" s="1">
        <v>95</v>
      </c>
      <c r="H11" s="1">
        <v>0</v>
      </c>
      <c r="I11" s="14"/>
    </row>
    <row r="12" spans="1:9" ht="12.75">
      <c r="A12" s="51" t="s">
        <v>28</v>
      </c>
      <c r="B12" s="1">
        <v>651</v>
      </c>
      <c r="C12" s="1">
        <v>353</v>
      </c>
      <c r="D12" s="1">
        <v>159</v>
      </c>
      <c r="E12" s="1">
        <v>20</v>
      </c>
      <c r="F12" s="1">
        <v>17</v>
      </c>
      <c r="G12" s="1">
        <v>102</v>
      </c>
      <c r="H12" s="1">
        <v>0</v>
      </c>
      <c r="I12" s="14"/>
    </row>
    <row r="13" spans="1:8" s="14" customFormat="1" ht="12.75">
      <c r="A13" s="3" t="s">
        <v>31</v>
      </c>
      <c r="B13" s="3">
        <f aca="true" t="shared" si="2" ref="B13:H13">SUM(B11:B12)</f>
        <v>1136</v>
      </c>
      <c r="C13" s="3">
        <f t="shared" si="2"/>
        <v>556</v>
      </c>
      <c r="D13" s="3">
        <f t="shared" si="2"/>
        <v>308</v>
      </c>
      <c r="E13" s="3">
        <f t="shared" si="2"/>
        <v>38</v>
      </c>
      <c r="F13" s="3">
        <f t="shared" si="2"/>
        <v>37</v>
      </c>
      <c r="G13" s="3">
        <f t="shared" si="2"/>
        <v>197</v>
      </c>
      <c r="H13" s="3">
        <f t="shared" si="2"/>
        <v>0</v>
      </c>
    </row>
    <row r="14" spans="1:9" ht="12.75">
      <c r="A14" s="51" t="s">
        <v>32</v>
      </c>
      <c r="B14" s="1">
        <v>710</v>
      </c>
      <c r="C14" s="1">
        <v>361</v>
      </c>
      <c r="D14" s="1">
        <v>188</v>
      </c>
      <c r="E14" s="1">
        <v>16</v>
      </c>
      <c r="F14" s="1">
        <v>28</v>
      </c>
      <c r="G14" s="1">
        <v>117</v>
      </c>
      <c r="H14" s="1">
        <v>0</v>
      </c>
      <c r="I14" s="14"/>
    </row>
    <row r="15" spans="1:9" ht="12.75">
      <c r="A15" s="51" t="s">
        <v>33</v>
      </c>
      <c r="B15" s="1">
        <v>582</v>
      </c>
      <c r="C15" s="1">
        <v>318</v>
      </c>
      <c r="D15" s="1">
        <v>158</v>
      </c>
      <c r="E15" s="1">
        <v>19</v>
      </c>
      <c r="F15" s="1">
        <v>12</v>
      </c>
      <c r="G15" s="1">
        <v>74</v>
      </c>
      <c r="H15" s="1">
        <v>1</v>
      </c>
      <c r="I15" s="14"/>
    </row>
    <row r="16" spans="1:8" s="14" customFormat="1" ht="12.75">
      <c r="A16" s="3" t="s">
        <v>36</v>
      </c>
      <c r="B16" s="3">
        <f aca="true" t="shared" si="3" ref="B16:H16">SUM(B14:B15)</f>
        <v>1292</v>
      </c>
      <c r="C16" s="3">
        <f t="shared" si="3"/>
        <v>679</v>
      </c>
      <c r="D16" s="3">
        <f t="shared" si="3"/>
        <v>346</v>
      </c>
      <c r="E16" s="3">
        <f t="shared" si="3"/>
        <v>35</v>
      </c>
      <c r="F16" s="3">
        <f t="shared" si="3"/>
        <v>40</v>
      </c>
      <c r="G16" s="3">
        <f t="shared" si="3"/>
        <v>191</v>
      </c>
      <c r="H16" s="3">
        <f t="shared" si="3"/>
        <v>1</v>
      </c>
    </row>
    <row r="17" spans="1:9" ht="12.75">
      <c r="A17" s="51" t="s">
        <v>37</v>
      </c>
      <c r="B17" s="1">
        <v>508</v>
      </c>
      <c r="C17" s="1">
        <v>250</v>
      </c>
      <c r="D17" s="1">
        <v>135</v>
      </c>
      <c r="E17" s="1">
        <v>11</v>
      </c>
      <c r="F17" s="1">
        <v>18</v>
      </c>
      <c r="G17" s="1">
        <v>94</v>
      </c>
      <c r="H17" s="1">
        <v>0</v>
      </c>
      <c r="I17" s="14"/>
    </row>
    <row r="18" spans="1:9" ht="12.75">
      <c r="A18" s="51" t="s">
        <v>38</v>
      </c>
      <c r="B18" s="1">
        <v>292</v>
      </c>
      <c r="C18" s="1">
        <v>162</v>
      </c>
      <c r="D18" s="1">
        <v>61</v>
      </c>
      <c r="E18" s="1">
        <v>8</v>
      </c>
      <c r="F18" s="1">
        <v>17</v>
      </c>
      <c r="G18" s="1">
        <v>44</v>
      </c>
      <c r="H18" s="1">
        <v>0</v>
      </c>
      <c r="I18" s="14"/>
    </row>
    <row r="19" spans="1:9" ht="12.75">
      <c r="A19" s="51" t="s">
        <v>39</v>
      </c>
      <c r="B19" s="1">
        <v>248</v>
      </c>
      <c r="C19" s="1">
        <v>151</v>
      </c>
      <c r="D19" s="1">
        <v>52</v>
      </c>
      <c r="E19" s="1">
        <v>4</v>
      </c>
      <c r="F19" s="1">
        <v>14</v>
      </c>
      <c r="G19" s="1">
        <v>27</v>
      </c>
      <c r="H19" s="1">
        <v>0</v>
      </c>
      <c r="I19" s="14"/>
    </row>
    <row r="20" spans="1:8" s="14" customFormat="1" ht="12.75">
      <c r="A20" s="3" t="s">
        <v>41</v>
      </c>
      <c r="B20" s="3">
        <f aca="true" t="shared" si="4" ref="B20:H20">SUM(B17:B19)</f>
        <v>1048</v>
      </c>
      <c r="C20" s="3">
        <f t="shared" si="4"/>
        <v>563</v>
      </c>
      <c r="D20" s="3">
        <f t="shared" si="4"/>
        <v>248</v>
      </c>
      <c r="E20" s="3">
        <f t="shared" si="4"/>
        <v>23</v>
      </c>
      <c r="F20" s="3">
        <f t="shared" si="4"/>
        <v>49</v>
      </c>
      <c r="G20" s="3">
        <f t="shared" si="4"/>
        <v>165</v>
      </c>
      <c r="H20" s="3">
        <f t="shared" si="4"/>
        <v>0</v>
      </c>
    </row>
    <row r="21" spans="1:9" ht="12.75">
      <c r="A21" s="51" t="s">
        <v>42</v>
      </c>
      <c r="B21" s="1">
        <v>563</v>
      </c>
      <c r="C21" s="1">
        <v>291</v>
      </c>
      <c r="D21" s="1">
        <v>154</v>
      </c>
      <c r="E21" s="1">
        <v>19</v>
      </c>
      <c r="F21" s="1">
        <v>15</v>
      </c>
      <c r="G21" s="1">
        <v>84</v>
      </c>
      <c r="H21" s="1">
        <v>0</v>
      </c>
      <c r="I21" s="14"/>
    </row>
    <row r="22" spans="1:9" ht="12.75">
      <c r="A22" s="51" t="s">
        <v>43</v>
      </c>
      <c r="B22" s="1">
        <v>407</v>
      </c>
      <c r="C22" s="1">
        <v>205</v>
      </c>
      <c r="D22" s="1">
        <v>100</v>
      </c>
      <c r="E22" s="1">
        <v>14</v>
      </c>
      <c r="F22" s="1">
        <v>21</v>
      </c>
      <c r="G22" s="1">
        <v>67</v>
      </c>
      <c r="H22" s="1">
        <v>0</v>
      </c>
      <c r="I22" s="14"/>
    </row>
    <row r="23" spans="1:8" s="14" customFormat="1" ht="12.75">
      <c r="A23" s="3" t="s">
        <v>46</v>
      </c>
      <c r="B23" s="3">
        <f aca="true" t="shared" si="5" ref="B23:H23">SUM(B21:B22)</f>
        <v>970</v>
      </c>
      <c r="C23" s="3">
        <f t="shared" si="5"/>
        <v>496</v>
      </c>
      <c r="D23" s="3">
        <f t="shared" si="5"/>
        <v>254</v>
      </c>
      <c r="E23" s="3">
        <f t="shared" si="5"/>
        <v>33</v>
      </c>
      <c r="F23" s="3">
        <f t="shared" si="5"/>
        <v>36</v>
      </c>
      <c r="G23" s="3">
        <f t="shared" si="5"/>
        <v>151</v>
      </c>
      <c r="H23" s="3">
        <f t="shared" si="5"/>
        <v>0</v>
      </c>
    </row>
    <row r="24" spans="1:8" s="14" customFormat="1" ht="12.75">
      <c r="A24" s="3" t="s">
        <v>54</v>
      </c>
      <c r="B24" s="3">
        <f aca="true" t="shared" si="6" ref="B24:H24">SUM(B23,B20,B16,B13)</f>
        <v>4446</v>
      </c>
      <c r="C24" s="3">
        <f t="shared" si="6"/>
        <v>2294</v>
      </c>
      <c r="D24" s="3">
        <f t="shared" si="6"/>
        <v>1156</v>
      </c>
      <c r="E24" s="3">
        <f t="shared" si="6"/>
        <v>129</v>
      </c>
      <c r="F24" s="3">
        <f t="shared" si="6"/>
        <v>162</v>
      </c>
      <c r="G24" s="3">
        <f t="shared" si="6"/>
        <v>704</v>
      </c>
      <c r="H24" s="3">
        <f t="shared" si="6"/>
        <v>1</v>
      </c>
    </row>
    <row r="25" spans="1:9" ht="12.75">
      <c r="A25" s="51" t="s">
        <v>55</v>
      </c>
      <c r="B25" s="1">
        <v>680</v>
      </c>
      <c r="C25" s="1">
        <v>385</v>
      </c>
      <c r="D25" s="1">
        <v>147</v>
      </c>
      <c r="E25" s="1">
        <v>15</v>
      </c>
      <c r="F25" s="1">
        <v>28</v>
      </c>
      <c r="G25" s="1">
        <v>105</v>
      </c>
      <c r="H25" s="1">
        <v>0</v>
      </c>
      <c r="I25" s="14"/>
    </row>
    <row r="26" spans="1:8" s="14" customFormat="1" ht="12.75">
      <c r="A26" s="3" t="s">
        <v>20</v>
      </c>
      <c r="B26" s="3">
        <f aca="true" t="shared" si="7" ref="B26:H26">SUM(B25)</f>
        <v>680</v>
      </c>
      <c r="C26" s="3">
        <f t="shared" si="7"/>
        <v>385</v>
      </c>
      <c r="D26" s="3">
        <f t="shared" si="7"/>
        <v>147</v>
      </c>
      <c r="E26" s="3">
        <f t="shared" si="7"/>
        <v>15</v>
      </c>
      <c r="F26" s="3">
        <f t="shared" si="7"/>
        <v>28</v>
      </c>
      <c r="G26" s="3">
        <f t="shared" si="7"/>
        <v>105</v>
      </c>
      <c r="H26" s="3">
        <f t="shared" si="7"/>
        <v>0</v>
      </c>
    </row>
    <row r="27" spans="1:9" ht="12.75">
      <c r="A27" s="51" t="s">
        <v>57</v>
      </c>
      <c r="B27" s="1">
        <v>478</v>
      </c>
      <c r="C27" s="1">
        <v>318</v>
      </c>
      <c r="D27" s="1">
        <v>66</v>
      </c>
      <c r="E27" s="1">
        <v>12</v>
      </c>
      <c r="F27" s="1">
        <v>21</v>
      </c>
      <c r="G27" s="1">
        <v>61</v>
      </c>
      <c r="H27" s="1">
        <v>0</v>
      </c>
      <c r="I27" s="14"/>
    </row>
    <row r="28" spans="1:9" ht="12.75">
      <c r="A28" s="1" t="s">
        <v>58</v>
      </c>
      <c r="B28" s="1">
        <v>466</v>
      </c>
      <c r="C28" s="1">
        <v>275</v>
      </c>
      <c r="D28" s="1">
        <v>81</v>
      </c>
      <c r="E28" s="1">
        <v>10</v>
      </c>
      <c r="F28" s="1">
        <v>32</v>
      </c>
      <c r="G28" s="1">
        <v>68</v>
      </c>
      <c r="H28" s="1">
        <v>0</v>
      </c>
      <c r="I28" s="14"/>
    </row>
    <row r="29" spans="1:8" s="14" customFormat="1" ht="12.75">
      <c r="A29" s="3" t="s">
        <v>20</v>
      </c>
      <c r="B29" s="3">
        <f aca="true" t="shared" si="8" ref="B29:H29">SUM(B27:B28)</f>
        <v>944</v>
      </c>
      <c r="C29" s="3">
        <f t="shared" si="8"/>
        <v>593</v>
      </c>
      <c r="D29" s="3">
        <f t="shared" si="8"/>
        <v>147</v>
      </c>
      <c r="E29" s="3">
        <f t="shared" si="8"/>
        <v>22</v>
      </c>
      <c r="F29" s="3">
        <f t="shared" si="8"/>
        <v>53</v>
      </c>
      <c r="G29" s="3">
        <f t="shared" si="8"/>
        <v>129</v>
      </c>
      <c r="H29" s="3">
        <f t="shared" si="8"/>
        <v>0</v>
      </c>
    </row>
    <row r="30" spans="1:9" ht="12.75">
      <c r="A30" s="51" t="s">
        <v>92</v>
      </c>
      <c r="B30" s="1">
        <v>501</v>
      </c>
      <c r="C30" s="1">
        <v>298</v>
      </c>
      <c r="D30" s="1">
        <v>85</v>
      </c>
      <c r="E30" s="1">
        <v>20</v>
      </c>
      <c r="F30" s="1">
        <v>16</v>
      </c>
      <c r="G30" s="1">
        <v>82</v>
      </c>
      <c r="H30" s="1">
        <v>0</v>
      </c>
      <c r="I30" s="14"/>
    </row>
    <row r="31" spans="1:9" ht="12.75">
      <c r="A31" s="51" t="s">
        <v>93</v>
      </c>
      <c r="B31" s="1">
        <v>558</v>
      </c>
      <c r="C31" s="1">
        <v>336</v>
      </c>
      <c r="D31" s="1">
        <v>105</v>
      </c>
      <c r="E31" s="1">
        <v>22</v>
      </c>
      <c r="F31" s="1">
        <v>28</v>
      </c>
      <c r="G31" s="1">
        <v>67</v>
      </c>
      <c r="H31" s="1">
        <v>0</v>
      </c>
      <c r="I31" s="14"/>
    </row>
    <row r="32" spans="1:8" s="14" customFormat="1" ht="12.75">
      <c r="A32" s="3" t="s">
        <v>20</v>
      </c>
      <c r="B32" s="3">
        <f aca="true" t="shared" si="9" ref="B32:H32">SUM(B30:B31)</f>
        <v>1059</v>
      </c>
      <c r="C32" s="3">
        <f t="shared" si="9"/>
        <v>634</v>
      </c>
      <c r="D32" s="3">
        <f t="shared" si="9"/>
        <v>190</v>
      </c>
      <c r="E32" s="3">
        <f t="shared" si="9"/>
        <v>42</v>
      </c>
      <c r="F32" s="3">
        <f t="shared" si="9"/>
        <v>44</v>
      </c>
      <c r="G32" s="3">
        <f t="shared" si="9"/>
        <v>149</v>
      </c>
      <c r="H32" s="3">
        <f t="shared" si="9"/>
        <v>0</v>
      </c>
    </row>
    <row r="33" spans="1:9" ht="12.75">
      <c r="A33" s="51" t="s">
        <v>118</v>
      </c>
      <c r="B33" s="1">
        <v>455</v>
      </c>
      <c r="C33" s="1">
        <v>247</v>
      </c>
      <c r="D33" s="1">
        <v>101</v>
      </c>
      <c r="E33" s="1">
        <v>13</v>
      </c>
      <c r="F33" s="1">
        <v>22</v>
      </c>
      <c r="G33" s="1">
        <v>72</v>
      </c>
      <c r="H33" s="1">
        <v>0</v>
      </c>
      <c r="I33" s="14"/>
    </row>
    <row r="34" spans="1:8" s="14" customFormat="1" ht="12.75">
      <c r="A34" s="3" t="s">
        <v>20</v>
      </c>
      <c r="B34" s="3">
        <f aca="true" t="shared" si="10" ref="B34:H34">SUM(B33)</f>
        <v>455</v>
      </c>
      <c r="C34" s="3">
        <f t="shared" si="10"/>
        <v>247</v>
      </c>
      <c r="D34" s="3">
        <f t="shared" si="10"/>
        <v>101</v>
      </c>
      <c r="E34" s="3">
        <f t="shared" si="10"/>
        <v>13</v>
      </c>
      <c r="F34" s="3">
        <f t="shared" si="10"/>
        <v>22</v>
      </c>
      <c r="G34" s="3">
        <f t="shared" si="10"/>
        <v>72</v>
      </c>
      <c r="H34" s="3">
        <f t="shared" si="10"/>
        <v>0</v>
      </c>
    </row>
    <row r="35" spans="1:9" ht="12.75">
      <c r="A35" s="3"/>
      <c r="B35" s="1"/>
      <c r="C35" s="1"/>
      <c r="D35" s="1"/>
      <c r="E35" s="1"/>
      <c r="F35" s="1"/>
      <c r="G35" s="1"/>
      <c r="H35" s="1"/>
      <c r="I35" s="14"/>
    </row>
    <row r="36" spans="1:8" s="14" customFormat="1" ht="12.75">
      <c r="A36" s="3" t="s">
        <v>123</v>
      </c>
      <c r="B36" s="3">
        <f>SUM(B34,B32,B29,B26,B24,B9,B7)</f>
        <v>9739</v>
      </c>
      <c r="C36" s="3">
        <f aca="true" t="shared" si="11" ref="C36:H36">SUM(C34,C32,C29,C26,C24,C9,C7)</f>
        <v>5300</v>
      </c>
      <c r="D36" s="3">
        <f t="shared" si="11"/>
        <v>2198</v>
      </c>
      <c r="E36" s="3">
        <f t="shared" si="11"/>
        <v>290</v>
      </c>
      <c r="F36" s="3">
        <f t="shared" si="11"/>
        <v>425</v>
      </c>
      <c r="G36" s="3">
        <f t="shared" si="11"/>
        <v>1523</v>
      </c>
      <c r="H36" s="3">
        <f t="shared" si="11"/>
        <v>3</v>
      </c>
    </row>
    <row r="37" spans="1:8" s="14" customFormat="1" ht="12.75">
      <c r="A37" s="3" t="s">
        <v>125</v>
      </c>
      <c r="B37" s="3">
        <f>SUM(B36:B36)</f>
        <v>9739</v>
      </c>
      <c r="C37" s="3">
        <f aca="true" t="shared" si="12" ref="C37:H37">SUM(C36:C36)</f>
        <v>5300</v>
      </c>
      <c r="D37" s="3">
        <f t="shared" si="12"/>
        <v>2198</v>
      </c>
      <c r="E37" s="3">
        <f t="shared" si="12"/>
        <v>290</v>
      </c>
      <c r="F37" s="3">
        <f t="shared" si="12"/>
        <v>425</v>
      </c>
      <c r="G37" s="3">
        <f t="shared" si="12"/>
        <v>1523</v>
      </c>
      <c r="H37" s="3">
        <f t="shared" si="12"/>
        <v>3</v>
      </c>
    </row>
  </sheetData>
  <sheetProtection/>
  <printOptions horizontalCentered="1"/>
  <pageMargins left="0.21" right="0.18" top="1" bottom="1" header="0.5" footer="0.5"/>
  <pageSetup horizontalDpi="600" verticalDpi="600" orientation="portrait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37">
      <selection activeCell="A37" sqref="A37:E40"/>
    </sheetView>
  </sheetViews>
  <sheetFormatPr defaultColWidth="9.140625" defaultRowHeight="12.75"/>
  <cols>
    <col min="1" max="1" width="22.7109375" style="0" customWidth="1"/>
    <col min="2" max="6" width="5.7109375" style="0" customWidth="1"/>
    <col min="7" max="7" width="22.7109375" style="0" customWidth="1"/>
    <col min="8" max="12" width="5.7109375" style="0" customWidth="1"/>
    <col min="13" max="13" width="8.7109375" style="0" customWidth="1"/>
  </cols>
  <sheetData>
    <row r="1" ht="13.5" thickBot="1">
      <c r="A1" t="s">
        <v>251</v>
      </c>
    </row>
    <row r="2" spans="1:5" ht="57.75" customHeight="1">
      <c r="A2" s="45" t="s">
        <v>273</v>
      </c>
      <c r="B2" s="5" t="s">
        <v>247</v>
      </c>
      <c r="C2" s="25" t="s">
        <v>274</v>
      </c>
      <c r="D2" s="5" t="s">
        <v>126</v>
      </c>
      <c r="E2" s="6" t="s">
        <v>127</v>
      </c>
    </row>
    <row r="3" spans="1:5" ht="12.75">
      <c r="A3" s="22" t="s">
        <v>229</v>
      </c>
      <c r="B3" s="7"/>
      <c r="C3" s="26" t="s">
        <v>257</v>
      </c>
      <c r="D3" s="7"/>
      <c r="E3" s="18"/>
    </row>
    <row r="4" spans="1:5" ht="12.75">
      <c r="A4" s="22"/>
      <c r="B4" s="7"/>
      <c r="C4" s="26" t="s">
        <v>130</v>
      </c>
      <c r="D4" s="7"/>
      <c r="E4" s="18"/>
    </row>
    <row r="5" spans="1:5" ht="12.75">
      <c r="A5" s="4" t="s">
        <v>24</v>
      </c>
      <c r="B5" s="1">
        <v>321</v>
      </c>
      <c r="C5" s="10">
        <v>198</v>
      </c>
      <c r="D5" s="1">
        <v>123</v>
      </c>
      <c r="E5" s="23">
        <v>0</v>
      </c>
    </row>
    <row r="6" spans="1:5" ht="12.75">
      <c r="A6" s="4" t="s">
        <v>25</v>
      </c>
      <c r="B6" s="1">
        <v>294</v>
      </c>
      <c r="C6" s="10">
        <v>154</v>
      </c>
      <c r="D6" s="1">
        <v>140</v>
      </c>
      <c r="E6" s="23">
        <v>0</v>
      </c>
    </row>
    <row r="7" spans="1:5" ht="13.5" thickBot="1">
      <c r="A7" s="19" t="s">
        <v>246</v>
      </c>
      <c r="B7" s="20">
        <f>SUM(B5:B6)</f>
        <v>615</v>
      </c>
      <c r="C7" s="27">
        <f>SUM(C5:C6)</f>
        <v>352</v>
      </c>
      <c r="D7" s="20">
        <f>SUM(D5:D6)</f>
        <v>263</v>
      </c>
      <c r="E7" s="24">
        <f>SUM(E5:E6)</f>
        <v>0</v>
      </c>
    </row>
    <row r="8" ht="13.5" thickBot="1"/>
    <row r="9" spans="1:5" ht="57.75" customHeight="1">
      <c r="A9" s="28" t="s">
        <v>250</v>
      </c>
      <c r="B9" s="5" t="s">
        <v>247</v>
      </c>
      <c r="C9" s="25" t="s">
        <v>249</v>
      </c>
      <c r="D9" s="5" t="s">
        <v>126</v>
      </c>
      <c r="E9" s="6" t="s">
        <v>127</v>
      </c>
    </row>
    <row r="10" spans="1:5" ht="12.75">
      <c r="A10" s="22" t="s">
        <v>229</v>
      </c>
      <c r="B10" s="7"/>
      <c r="C10" s="26" t="s">
        <v>248</v>
      </c>
      <c r="D10" s="7"/>
      <c r="E10" s="18"/>
    </row>
    <row r="11" spans="1:5" ht="12.75">
      <c r="A11" s="22"/>
      <c r="B11" s="7"/>
      <c r="C11" s="26" t="s">
        <v>130</v>
      </c>
      <c r="D11" s="7"/>
      <c r="E11" s="18"/>
    </row>
    <row r="12" spans="1:5" ht="12.75">
      <c r="A12" s="4" t="s">
        <v>24</v>
      </c>
      <c r="B12" s="1">
        <v>321</v>
      </c>
      <c r="C12" s="10">
        <v>214</v>
      </c>
      <c r="D12" s="1">
        <v>107</v>
      </c>
      <c r="E12" s="23">
        <v>0</v>
      </c>
    </row>
    <row r="13" spans="1:5" ht="12.75">
      <c r="A13" s="4" t="s">
        <v>25</v>
      </c>
      <c r="B13" s="1">
        <v>294</v>
      </c>
      <c r="C13" s="10">
        <v>150</v>
      </c>
      <c r="D13" s="1">
        <v>144</v>
      </c>
      <c r="E13" s="23">
        <v>0</v>
      </c>
    </row>
    <row r="14" spans="1:5" ht="13.5" customHeight="1" thickBot="1">
      <c r="A14" s="19" t="s">
        <v>246</v>
      </c>
      <c r="B14" s="20">
        <f>SUM(B12:B13)</f>
        <v>615</v>
      </c>
      <c r="C14" s="27">
        <f>SUM(C12:C13)</f>
        <v>364</v>
      </c>
      <c r="D14" s="20">
        <f>SUM(D12:D13)</f>
        <v>251</v>
      </c>
      <c r="E14" s="24">
        <f>SUM(E12:E13)</f>
        <v>0</v>
      </c>
    </row>
    <row r="16" spans="1:4" ht="13.5" thickBot="1">
      <c r="A16" t="s">
        <v>252</v>
      </c>
      <c r="D16" s="46"/>
    </row>
    <row r="17" spans="1:5" ht="57.75" customHeight="1">
      <c r="A17" s="32" t="s">
        <v>286</v>
      </c>
      <c r="B17" s="8" t="s">
        <v>0</v>
      </c>
      <c r="C17" s="5" t="s">
        <v>144</v>
      </c>
      <c r="D17" s="25" t="s">
        <v>285</v>
      </c>
      <c r="E17" s="6" t="s">
        <v>126</v>
      </c>
    </row>
    <row r="18" spans="1:5" ht="12.75">
      <c r="A18" s="33" t="s">
        <v>254</v>
      </c>
      <c r="B18" s="31"/>
      <c r="C18" s="29"/>
      <c r="D18" s="47"/>
      <c r="E18" s="30"/>
    </row>
    <row r="19" spans="1:5" ht="12.75">
      <c r="A19" s="4" t="s">
        <v>89</v>
      </c>
      <c r="B19" s="9">
        <v>601</v>
      </c>
      <c r="C19" s="1">
        <v>272</v>
      </c>
      <c r="D19" s="10">
        <v>291</v>
      </c>
      <c r="E19" s="23">
        <v>38</v>
      </c>
    </row>
    <row r="20" spans="1:5" ht="13.5" thickBot="1">
      <c r="A20" s="19" t="s">
        <v>253</v>
      </c>
      <c r="B20" s="21">
        <f>SUM(B19)</f>
        <v>601</v>
      </c>
      <c r="C20" s="21">
        <f>SUM(C19)</f>
        <v>272</v>
      </c>
      <c r="D20" s="48">
        <f>SUM(D19)</f>
        <v>291</v>
      </c>
      <c r="E20" s="24">
        <f>SUM(E19)</f>
        <v>38</v>
      </c>
    </row>
    <row r="21" ht="13.5" thickBot="1"/>
    <row r="22" spans="1:5" ht="57.75" customHeight="1">
      <c r="A22" s="32" t="s">
        <v>287</v>
      </c>
      <c r="B22" s="8" t="s">
        <v>0</v>
      </c>
      <c r="C22" s="5" t="s">
        <v>144</v>
      </c>
      <c r="D22" s="25" t="s">
        <v>285</v>
      </c>
      <c r="E22" s="6" t="s">
        <v>126</v>
      </c>
    </row>
    <row r="23" spans="1:5" ht="12.75">
      <c r="A23" s="33" t="s">
        <v>254</v>
      </c>
      <c r="B23" s="31"/>
      <c r="C23" s="29"/>
      <c r="D23" s="47"/>
      <c r="E23" s="30"/>
    </row>
    <row r="24" spans="1:5" ht="12.75">
      <c r="A24" s="4" t="s">
        <v>89</v>
      </c>
      <c r="B24" s="9">
        <v>601</v>
      </c>
      <c r="C24" s="1">
        <v>239</v>
      </c>
      <c r="D24" s="10">
        <v>317</v>
      </c>
      <c r="E24" s="23">
        <v>45</v>
      </c>
    </row>
    <row r="25" spans="1:5" ht="13.5" thickBot="1">
      <c r="A25" s="19" t="s">
        <v>253</v>
      </c>
      <c r="B25" s="21">
        <f>SUM(B24)</f>
        <v>601</v>
      </c>
      <c r="C25" s="21">
        <f>SUM(C24)</f>
        <v>239</v>
      </c>
      <c r="D25" s="48">
        <f>SUM(D24)</f>
        <v>317</v>
      </c>
      <c r="E25" s="24">
        <f>SUM(E24)</f>
        <v>45</v>
      </c>
    </row>
    <row r="26" ht="13.5" thickBot="1"/>
    <row r="27" spans="1:5" ht="57.75" customHeight="1">
      <c r="A27" s="32" t="s">
        <v>275</v>
      </c>
      <c r="B27" s="8" t="s">
        <v>0</v>
      </c>
      <c r="C27" s="5" t="s">
        <v>144</v>
      </c>
      <c r="D27" s="25" t="s">
        <v>285</v>
      </c>
      <c r="E27" s="6" t="s">
        <v>126</v>
      </c>
    </row>
    <row r="28" spans="1:5" ht="12.75">
      <c r="A28" s="33" t="s">
        <v>254</v>
      </c>
      <c r="B28" s="31"/>
      <c r="C28" s="29"/>
      <c r="D28" s="47"/>
      <c r="E28" s="30"/>
    </row>
    <row r="29" spans="1:5" ht="12.75">
      <c r="A29" s="4" t="s">
        <v>89</v>
      </c>
      <c r="B29" s="9">
        <v>601</v>
      </c>
      <c r="C29" s="1">
        <v>250</v>
      </c>
      <c r="D29" s="10">
        <v>306</v>
      </c>
      <c r="E29" s="23">
        <v>45</v>
      </c>
    </row>
    <row r="30" spans="1:5" ht="13.5" thickBot="1">
      <c r="A30" s="19" t="s">
        <v>253</v>
      </c>
      <c r="B30" s="21">
        <f>SUM(B29)</f>
        <v>601</v>
      </c>
      <c r="C30" s="21">
        <f>SUM(C29)</f>
        <v>250</v>
      </c>
      <c r="D30" s="48">
        <f>SUM(D29)</f>
        <v>306</v>
      </c>
      <c r="E30" s="24">
        <f>SUM(E29)</f>
        <v>45</v>
      </c>
    </row>
    <row r="31" ht="13.5" thickBot="1"/>
    <row r="32" spans="1:5" ht="57.75" customHeight="1">
      <c r="A32" s="32" t="s">
        <v>276</v>
      </c>
      <c r="B32" s="8" t="s">
        <v>0</v>
      </c>
      <c r="C32" s="5" t="s">
        <v>144</v>
      </c>
      <c r="D32" s="25" t="s">
        <v>285</v>
      </c>
      <c r="E32" s="6" t="s">
        <v>126</v>
      </c>
    </row>
    <row r="33" spans="1:5" ht="12.75">
      <c r="A33" s="33" t="s">
        <v>254</v>
      </c>
      <c r="B33" s="31"/>
      <c r="C33" s="29"/>
      <c r="D33" s="47"/>
      <c r="E33" s="30"/>
    </row>
    <row r="34" spans="1:5" ht="12.75">
      <c r="A34" s="4" t="s">
        <v>89</v>
      </c>
      <c r="B34" s="9">
        <v>601</v>
      </c>
      <c r="C34" s="1">
        <v>261</v>
      </c>
      <c r="D34" s="10">
        <v>297</v>
      </c>
      <c r="E34" s="23">
        <v>43</v>
      </c>
    </row>
    <row r="35" spans="1:5" ht="13.5" thickBot="1">
      <c r="A35" s="19" t="s">
        <v>253</v>
      </c>
      <c r="B35" s="21">
        <f>SUM(B34)</f>
        <v>601</v>
      </c>
      <c r="C35" s="21">
        <f>SUM(C34)</f>
        <v>261</v>
      </c>
      <c r="D35" s="48">
        <f>SUM(D34)</f>
        <v>297</v>
      </c>
      <c r="E35" s="24">
        <f>SUM(E34)</f>
        <v>43</v>
      </c>
    </row>
    <row r="36" ht="13.5" thickBot="1"/>
    <row r="37" spans="1:5" ht="57.75" customHeight="1">
      <c r="A37" s="32" t="s">
        <v>277</v>
      </c>
      <c r="B37" s="8" t="s">
        <v>0</v>
      </c>
      <c r="C37" s="5" t="s">
        <v>144</v>
      </c>
      <c r="D37" s="25" t="s">
        <v>285</v>
      </c>
      <c r="E37" s="6" t="s">
        <v>126</v>
      </c>
    </row>
    <row r="38" spans="1:5" ht="12.75">
      <c r="A38" s="33" t="s">
        <v>254</v>
      </c>
      <c r="B38" s="31"/>
      <c r="C38" s="29"/>
      <c r="D38" s="47"/>
      <c r="E38" s="30"/>
    </row>
    <row r="39" spans="1:5" ht="12.75">
      <c r="A39" s="4" t="s">
        <v>89</v>
      </c>
      <c r="B39" s="9">
        <v>601</v>
      </c>
      <c r="C39" s="1">
        <v>236</v>
      </c>
      <c r="D39" s="10">
        <v>317</v>
      </c>
      <c r="E39" s="23">
        <v>48</v>
      </c>
    </row>
    <row r="40" spans="1:5" ht="13.5" thickBot="1">
      <c r="A40" s="19" t="s">
        <v>253</v>
      </c>
      <c r="B40" s="21">
        <f>SUM(B39)</f>
        <v>601</v>
      </c>
      <c r="C40" s="21">
        <f>SUM(C39)</f>
        <v>236</v>
      </c>
      <c r="D40" s="48">
        <f>SUM(D39)</f>
        <v>317</v>
      </c>
      <c r="E40" s="24">
        <f>SUM(E39)</f>
        <v>48</v>
      </c>
    </row>
  </sheetData>
  <sheetProtection/>
  <printOptions/>
  <pageMargins left="0.17" right="0.17" top="1" bottom="1" header="0.5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BOE</dc:creator>
  <cp:keywords/>
  <dc:description/>
  <cp:lastModifiedBy>Babcock, Chelsea</cp:lastModifiedBy>
  <cp:lastPrinted>2001-06-18T15:00:41Z</cp:lastPrinted>
  <dcterms:created xsi:type="dcterms:W3CDTF">1999-11-08T14:33:06Z</dcterms:created>
  <dcterms:modified xsi:type="dcterms:W3CDTF">2019-09-10T18:50:06Z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